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B3A9629D-9224-E543-B97D-D81B5A273EEE}" xr6:coauthVersionLast="47" xr6:coauthVersionMax="47" xr10:uidLastSave="{00000000-0000-0000-0000-000000000000}"/>
  <bookViews>
    <workbookView xWindow="0" yWindow="0" windowWidth="28800" windowHeight="18000" xr2:uid="{B36F027D-0527-4465-B8D3-2071ACC849B0}"/>
  </bookViews>
  <sheets>
    <sheet name="qualitativo" sheetId="1" r:id="rId1"/>
    <sheet name="valutazione quantitat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C5" i="2"/>
  <c r="AJ5" i="2" s="1"/>
  <c r="AK5" i="2" s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C6" i="2"/>
  <c r="AJ6" i="2" s="1"/>
  <c r="AK6" i="2" s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C7" i="2"/>
  <c r="AJ7" i="2" s="1"/>
  <c r="AK7" i="2" s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C8" i="2"/>
  <c r="AJ8" i="2" s="1"/>
  <c r="AK8" i="2" s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AG4" i="2"/>
  <c r="AE4" i="2"/>
  <c r="AC4" i="2"/>
  <c r="AA4" i="2"/>
  <c r="Z4" i="2"/>
  <c r="U4" i="2"/>
  <c r="C4" i="2"/>
  <c r="AH4" i="2"/>
  <c r="AD4" i="2"/>
  <c r="AB4" i="2"/>
  <c r="Y4" i="2"/>
  <c r="T4" i="2"/>
  <c r="L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4" i="2"/>
  <c r="B4" i="2"/>
  <c r="D4" i="2"/>
  <c r="E4" i="2"/>
  <c r="F4" i="2"/>
  <c r="G4" i="2"/>
  <c r="H4" i="2"/>
  <c r="I4" i="2"/>
  <c r="J4" i="2"/>
  <c r="K4" i="2"/>
  <c r="M4" i="2"/>
  <c r="N4" i="2"/>
  <c r="O4" i="2"/>
  <c r="P4" i="2"/>
  <c r="Q4" i="2"/>
  <c r="R4" i="2"/>
  <c r="S4" i="2"/>
  <c r="V4" i="2"/>
  <c r="W4" i="2"/>
  <c r="X4" i="2"/>
  <c r="AJ69" i="2" l="1"/>
  <c r="AK69" i="2" s="1"/>
  <c r="AJ9" i="2"/>
  <c r="AK9" i="2" s="1"/>
  <c r="AJ54" i="2"/>
  <c r="AK54" i="2" s="1"/>
  <c r="AJ55" i="2"/>
  <c r="AK55" i="2" s="1"/>
  <c r="AJ56" i="2"/>
  <c r="AK56" i="2" s="1"/>
  <c r="AJ57" i="2"/>
  <c r="AK57" i="2" s="1"/>
  <c r="AJ58" i="2"/>
  <c r="AK58" i="2" s="1"/>
  <c r="AJ59" i="2"/>
  <c r="AK59" i="2" s="1"/>
  <c r="AJ10" i="2"/>
  <c r="AK10" i="2" s="1"/>
  <c r="AJ11" i="2"/>
  <c r="AK11" i="2" s="1"/>
  <c r="AJ12" i="2"/>
  <c r="AK12" i="2" s="1"/>
  <c r="AJ13" i="2"/>
  <c r="AK13" i="2" s="1"/>
  <c r="AJ14" i="2"/>
  <c r="AK14" i="2" s="1"/>
  <c r="AJ15" i="2"/>
  <c r="AK15" i="2" s="1"/>
  <c r="AJ16" i="2"/>
  <c r="AK16" i="2" s="1"/>
  <c r="AJ17" i="2"/>
  <c r="AK17" i="2" s="1"/>
  <c r="AJ18" i="2"/>
  <c r="AK18" i="2" s="1"/>
  <c r="AJ19" i="2"/>
  <c r="AK19" i="2" s="1"/>
  <c r="AJ20" i="2"/>
  <c r="AK20" i="2" s="1"/>
  <c r="AJ21" i="2"/>
  <c r="AK21" i="2" s="1"/>
  <c r="AJ22" i="2"/>
  <c r="AK22" i="2" s="1"/>
  <c r="AJ68" i="2"/>
  <c r="AK68" i="2" s="1"/>
  <c r="AJ23" i="2"/>
  <c r="AK23" i="2" s="1"/>
  <c r="AJ24" i="2"/>
  <c r="AK24" i="2" s="1"/>
  <c r="AJ25" i="2"/>
  <c r="AK25" i="2" s="1"/>
  <c r="AJ26" i="2"/>
  <c r="AK26" i="2" s="1"/>
  <c r="AJ70" i="2"/>
  <c r="AK70" i="2" s="1"/>
  <c r="AJ71" i="2"/>
  <c r="AK71" i="2" s="1"/>
  <c r="AJ27" i="2"/>
  <c r="AK27" i="2" s="1"/>
  <c r="AJ28" i="2"/>
  <c r="AK28" i="2" s="1"/>
  <c r="AJ29" i="2"/>
  <c r="AK29" i="2" s="1"/>
  <c r="AJ30" i="2"/>
  <c r="AK30" i="2" s="1"/>
  <c r="AJ31" i="2"/>
  <c r="AK31" i="2" s="1"/>
  <c r="AJ32" i="2"/>
  <c r="AK32" i="2" s="1"/>
  <c r="AJ33" i="2"/>
  <c r="AK33" i="2" s="1"/>
  <c r="AJ34" i="2"/>
  <c r="AK34" i="2" s="1"/>
  <c r="AJ35" i="2"/>
  <c r="AK35" i="2" s="1"/>
  <c r="AJ36" i="2"/>
  <c r="AK36" i="2" s="1"/>
  <c r="AJ37" i="2"/>
  <c r="AK37" i="2" s="1"/>
  <c r="AJ38" i="2"/>
  <c r="AK38" i="2" s="1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J49" i="2"/>
  <c r="AK49" i="2" s="1"/>
  <c r="AJ50" i="2"/>
  <c r="AK50" i="2" s="1"/>
  <c r="AJ51" i="2"/>
  <c r="AK51" i="2" s="1"/>
  <c r="AJ52" i="2"/>
  <c r="AK52" i="2" s="1"/>
  <c r="AJ53" i="2"/>
  <c r="AK53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7" i="2"/>
  <c r="AK67" i="2" s="1"/>
  <c r="AJ72" i="2"/>
  <c r="AK72" i="2" s="1"/>
  <c r="AJ73" i="2"/>
  <c r="AK73" i="2" s="1"/>
  <c r="AJ74" i="2"/>
  <c r="AK74" i="2" s="1"/>
  <c r="AJ75" i="2"/>
  <c r="AK75" i="2" s="1"/>
  <c r="AJ76" i="2"/>
  <c r="AK76" i="2" s="1"/>
  <c r="AJ77" i="2"/>
  <c r="AK77" i="2" s="1"/>
  <c r="AJ78" i="2"/>
  <c r="AK78" i="2" s="1"/>
  <c r="AJ79" i="2"/>
  <c r="AK79" i="2" s="1"/>
  <c r="AJ80" i="2"/>
  <c r="AK80" i="2" s="1"/>
  <c r="AJ81" i="2"/>
  <c r="AK81" i="2" s="1"/>
  <c r="AJ82" i="2"/>
  <c r="AK82" i="2" s="1"/>
  <c r="AJ83" i="2"/>
  <c r="AK83" i="2" s="1"/>
  <c r="AJ84" i="2"/>
  <c r="AK84" i="2" s="1"/>
  <c r="AJ85" i="2"/>
  <c r="AK85" i="2" s="1"/>
  <c r="AJ86" i="2"/>
  <c r="AK86" i="2" s="1"/>
  <c r="AJ87" i="2"/>
  <c r="AK87" i="2" s="1"/>
  <c r="AJ88" i="2"/>
  <c r="AK88" i="2" s="1"/>
  <c r="AJ89" i="2"/>
  <c r="AK89" i="2" s="1"/>
  <c r="AJ90" i="2"/>
  <c r="AK90" i="2" s="1"/>
  <c r="AJ91" i="2"/>
  <c r="AK91" i="2" s="1"/>
  <c r="AJ92" i="2"/>
  <c r="AK92" i="2" s="1"/>
  <c r="AJ93" i="2"/>
  <c r="AK93" i="2" s="1"/>
  <c r="AJ94" i="2"/>
  <c r="AK94" i="2" s="1"/>
  <c r="AJ95" i="2"/>
  <c r="AK95" i="2" s="1"/>
  <c r="AJ96" i="2"/>
  <c r="AK96" i="2" s="1"/>
  <c r="AJ97" i="2"/>
  <c r="AK97" i="2" s="1"/>
  <c r="AJ98" i="2"/>
  <c r="AK98" i="2" s="1"/>
  <c r="AJ99" i="2"/>
  <c r="AK99" i="2" s="1"/>
  <c r="AJ100" i="2"/>
  <c r="AK100" i="2" s="1"/>
  <c r="AG102" i="2"/>
  <c r="AB102" i="2"/>
  <c r="D102" i="2"/>
  <c r="H102" i="2"/>
  <c r="G102" i="2"/>
  <c r="F102" i="2"/>
  <c r="E102" i="2"/>
  <c r="AH102" i="2"/>
  <c r="AD102" i="2"/>
  <c r="AC102" i="2"/>
  <c r="Z102" i="2"/>
  <c r="Y102" i="2"/>
  <c r="T102" i="2"/>
  <c r="L102" i="2"/>
  <c r="I102" i="2"/>
  <c r="J102" i="2"/>
  <c r="K102" i="2"/>
  <c r="M102" i="2"/>
  <c r="N102" i="2"/>
  <c r="O102" i="2"/>
  <c r="P102" i="2"/>
  <c r="Q102" i="2"/>
  <c r="R102" i="2"/>
  <c r="S102" i="2"/>
  <c r="U102" i="2"/>
  <c r="V102" i="2"/>
  <c r="W102" i="2"/>
  <c r="X102" i="2"/>
  <c r="AA102" i="2"/>
  <c r="AE102" i="2"/>
  <c r="AF102" i="2"/>
  <c r="C102" i="2"/>
  <c r="AJ4" i="2"/>
  <c r="AK4" i="2" s="1"/>
</calcChain>
</file>

<file path=xl/sharedStrings.xml><?xml version="1.0" encoding="utf-8"?>
<sst xmlns="http://schemas.openxmlformats.org/spreadsheetml/2006/main" count="95" uniqueCount="58">
  <si>
    <t>1.1.</t>
  </si>
  <si>
    <t>1.2.</t>
  </si>
  <si>
    <t>1.3.</t>
  </si>
  <si>
    <t>1.4.</t>
  </si>
  <si>
    <t>1.5.</t>
  </si>
  <si>
    <t>1.6.</t>
  </si>
  <si>
    <t>1.7.</t>
  </si>
  <si>
    <t>1.8. a.)</t>
  </si>
  <si>
    <t>1.8. b.)</t>
  </si>
  <si>
    <t>1.8. c.)</t>
  </si>
  <si>
    <t>2.1.</t>
  </si>
  <si>
    <t>2.2.</t>
  </si>
  <si>
    <t>2.3. a.)</t>
  </si>
  <si>
    <t>2.3. b.)</t>
  </si>
  <si>
    <t>2.3. c.)</t>
  </si>
  <si>
    <t>2.4. a.)</t>
  </si>
  <si>
    <t>2.4. b.)</t>
  </si>
  <si>
    <t>2.5.</t>
  </si>
  <si>
    <t>2.6.</t>
  </si>
  <si>
    <t>3.1.</t>
  </si>
  <si>
    <t>3.2.</t>
  </si>
  <si>
    <t>3.3. a.)</t>
  </si>
  <si>
    <t>3.3. b.)</t>
  </si>
  <si>
    <t>3.4. a.)</t>
  </si>
  <si>
    <t>3.4. b.)</t>
  </si>
  <si>
    <t>3.5. a.)</t>
  </si>
  <si>
    <t>3.5. b.)</t>
  </si>
  <si>
    <t>3.6. a.)</t>
  </si>
  <si>
    <t>3.6. b.)</t>
  </si>
  <si>
    <t>3.6. c.)</t>
  </si>
  <si>
    <t>3.6. d.)</t>
  </si>
  <si>
    <t>3.7.</t>
  </si>
  <si>
    <t>Nome</t>
  </si>
  <si>
    <t>Commento</t>
  </si>
  <si>
    <t>Parte I</t>
  </si>
  <si>
    <t>Parte II</t>
  </si>
  <si>
    <t>Parte III</t>
  </si>
  <si>
    <t>Punti totale</t>
  </si>
  <si>
    <t>% corretto totale</t>
  </si>
  <si>
    <t>MEDIA per quesito</t>
  </si>
  <si>
    <t>0 e 2</t>
  </si>
  <si>
    <t>2a+8</t>
  </si>
  <si>
    <t>x-3</t>
  </si>
  <si>
    <t>2a</t>
  </si>
  <si>
    <t>7'5</t>
  </si>
  <si>
    <t>2'5</t>
  </si>
  <si>
    <t>3'4</t>
  </si>
  <si>
    <t>Nome Modello</t>
  </si>
  <si>
    <t>Suluzione modello</t>
  </si>
  <si>
    <t>Aiuti per l'inserimento:</t>
  </si>
  <si>
    <t>inserire i numeri/segni scritti nella casella corrispondente.</t>
  </si>
  <si>
    <r>
      <t xml:space="preserve">Per i </t>
    </r>
    <r>
      <rPr>
        <b/>
        <sz val="9"/>
        <color theme="1"/>
        <rFont val="Aptos Narrow"/>
        <scheme val="minor"/>
      </rPr>
      <t>compiti con crocette</t>
    </r>
    <r>
      <rPr>
        <sz val="9"/>
        <color theme="1"/>
        <rFont val="Aptos Narrow"/>
        <scheme val="minor"/>
      </rPr>
      <t>: inserire uno 0 per la prima crocetta, un 1 per la seconda crocetta e così via (vedi soluzione modello).</t>
    </r>
  </si>
  <si>
    <r>
      <t xml:space="preserve">Per i </t>
    </r>
    <r>
      <rPr>
        <b/>
        <sz val="9"/>
        <color theme="1"/>
        <rFont val="Aptos Narrow"/>
        <scheme val="minor"/>
      </rPr>
      <t>compiti vero/falso</t>
    </r>
    <r>
      <rPr>
        <sz val="9"/>
        <color theme="1"/>
        <rFont val="Aptos Narrow"/>
        <scheme val="minor"/>
      </rPr>
      <t>: 0 per falso, 1 per vero.</t>
    </r>
  </si>
  <si>
    <r>
      <rPr>
        <b/>
        <sz val="9"/>
        <color theme="1"/>
        <rFont val="Aptos Narrow"/>
        <scheme val="minor"/>
      </rPr>
      <t>Consiglio</t>
    </r>
    <r>
      <rPr>
        <sz val="9"/>
        <color theme="1"/>
        <rFont val="Aptos Narrow"/>
        <scheme val="minor"/>
      </rPr>
      <t>: la soluzione modello può essere copiata e incollata più volte. In questo modo sarà sufficiente inserire solo gli errori.</t>
    </r>
  </si>
  <si>
    <t>3+x</t>
  </si>
  <si>
    <t>5'8</t>
  </si>
  <si>
    <r>
      <t xml:space="preserve">Scrittura delle </t>
    </r>
    <r>
      <rPr>
        <b/>
        <sz val="9"/>
        <color theme="1"/>
        <rFont val="Aptos Narrow"/>
        <scheme val="minor"/>
      </rPr>
      <t>frazioni</t>
    </r>
    <r>
      <rPr>
        <sz val="9"/>
        <color theme="1"/>
        <rFont val="Aptos Narrow"/>
        <scheme val="minor"/>
      </rPr>
      <t>: separare i numeri con un apostrofo, esempio:</t>
    </r>
  </si>
  <si>
    <r>
      <t xml:space="preserve">Per i </t>
    </r>
    <r>
      <rPr>
        <b/>
        <sz val="9"/>
        <color theme="1"/>
        <rFont val="Aptos Narrow"/>
        <scheme val="minor"/>
      </rPr>
      <t>compiti non fatti</t>
    </r>
    <r>
      <rPr>
        <sz val="9"/>
        <color theme="1"/>
        <rFont val="Aptos Narrow"/>
        <scheme val="minor"/>
      </rPr>
      <t>: inserire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</si>
</sst>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sz val="11"/>
      <color rgb="FFFF0000"/>
      <name val="Aptos Narrow"/>
      <scheme val="minor"/>
    </font>
    <font>
      <b/>
      <sz val="9"/>
      <color theme="1"/>
      <name val="Aptos Narrow"/>
      <scheme val="minor"/>
    </font>
    <font>
      <sz val="9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/>
    <xf numFmtId="165" fontId="6" fillId="0" borderId="0" xfId="1" applyNumberFormat="1" applyFont="1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1296745</xdr:colOff>
      <xdr:row>4</xdr:row>
      <xdr:rowOff>74706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57A6400-C2BB-4349-8BD8-36A850FE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202"/>
          <a:ext cx="1296745" cy="458907"/>
        </a:xfrm>
        <a:prstGeom prst="rect">
          <a:avLst/>
        </a:prstGeom>
      </xdr:spPr>
    </xdr:pic>
    <xdr:clientData/>
  </xdr:twoCellAnchor>
  <xdr:twoCellAnchor>
    <xdr:from>
      <xdr:col>4</xdr:col>
      <xdr:colOff>245534</xdr:colOff>
      <xdr:row>4</xdr:row>
      <xdr:rowOff>175443</xdr:rowOff>
    </xdr:from>
    <xdr:to>
      <xdr:col>5</xdr:col>
      <xdr:colOff>575734</xdr:colOff>
      <xdr:row>5</xdr:row>
      <xdr:rowOff>186267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7D4B58D-5410-874D-B920-7CEC03E45C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768" t="-7784" r="2923" b="-1211"/>
        <a:stretch>
          <a:fillRect/>
        </a:stretch>
      </xdr:blipFill>
      <xdr:spPr>
        <a:xfrm>
          <a:off x="4792134" y="759643"/>
          <a:ext cx="1159933" cy="400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E26F-A17E-4FE3-81D8-547DD0D44F47}">
  <dimension ref="A1:AH135"/>
  <sheetViews>
    <sheetView tabSelected="1" zoomScale="150" workbookViewId="0">
      <selection activeCell="B6" sqref="B6"/>
    </sheetView>
  </sheetViews>
  <sheetFormatPr baseColWidth="10" defaultRowHeight="15" x14ac:dyDescent="0.2"/>
  <cols>
    <col min="1" max="1" width="19.1640625" customWidth="1"/>
    <col min="2" max="2" width="18.6640625" customWidth="1"/>
  </cols>
  <sheetData>
    <row r="1" spans="1:34" x14ac:dyDescent="0.2">
      <c r="A1" s="19"/>
      <c r="B1" s="17" t="s">
        <v>49</v>
      </c>
    </row>
    <row r="2" spans="1:34" x14ac:dyDescent="0.2">
      <c r="A2" s="19"/>
      <c r="B2" s="18" t="s">
        <v>50</v>
      </c>
    </row>
    <row r="3" spans="1:34" x14ac:dyDescent="0.2">
      <c r="A3" s="19"/>
      <c r="B3" s="18" t="s">
        <v>51</v>
      </c>
    </row>
    <row r="4" spans="1:34" x14ac:dyDescent="0.2">
      <c r="A4" s="19"/>
      <c r="B4" s="18" t="s">
        <v>52</v>
      </c>
    </row>
    <row r="5" spans="1:34" x14ac:dyDescent="0.2">
      <c r="A5" s="19"/>
      <c r="B5" s="18" t="s">
        <v>57</v>
      </c>
    </row>
    <row r="6" spans="1:34" x14ac:dyDescent="0.2">
      <c r="A6" s="19"/>
      <c r="B6" s="18" t="s">
        <v>56</v>
      </c>
    </row>
    <row r="7" spans="1:34" x14ac:dyDescent="0.2">
      <c r="A7" s="19"/>
      <c r="B7" s="18" t="s">
        <v>53</v>
      </c>
    </row>
    <row r="8" spans="1:34" s="7" customFormat="1" x14ac:dyDescent="0.2">
      <c r="C8" s="8" t="s">
        <v>34</v>
      </c>
      <c r="D8" s="8"/>
      <c r="E8" s="8"/>
      <c r="F8" s="8"/>
      <c r="G8" s="8"/>
      <c r="H8" s="8"/>
      <c r="I8" s="8"/>
      <c r="J8" s="8"/>
      <c r="K8" s="8"/>
      <c r="L8" s="8"/>
      <c r="M8" s="9" t="s">
        <v>35</v>
      </c>
      <c r="N8" s="9"/>
      <c r="O8" s="9"/>
      <c r="P8" s="9"/>
      <c r="Q8" s="9"/>
      <c r="R8" s="9"/>
      <c r="S8" s="9"/>
      <c r="T8" s="9"/>
      <c r="U8" s="9"/>
      <c r="V8" s="10" t="s">
        <v>36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7" customFormat="1" x14ac:dyDescent="0.2">
      <c r="A9" s="7" t="s">
        <v>32</v>
      </c>
      <c r="B9" s="7" t="s">
        <v>33</v>
      </c>
      <c r="C9" s="8" t="s">
        <v>0</v>
      </c>
      <c r="D9" s="8" t="s">
        <v>1</v>
      </c>
      <c r="E9" s="8" t="s">
        <v>2</v>
      </c>
      <c r="F9" s="8" t="s">
        <v>3</v>
      </c>
      <c r="G9" s="8" t="s">
        <v>4</v>
      </c>
      <c r="H9" s="8" t="s">
        <v>5</v>
      </c>
      <c r="I9" s="8" t="s">
        <v>6</v>
      </c>
      <c r="J9" s="8" t="s">
        <v>7</v>
      </c>
      <c r="K9" s="8" t="s">
        <v>8</v>
      </c>
      <c r="L9" s="8" t="s">
        <v>9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9" t="s">
        <v>16</v>
      </c>
      <c r="T9" s="9" t="s">
        <v>17</v>
      </c>
      <c r="U9" s="9" t="s">
        <v>18</v>
      </c>
      <c r="V9" s="10" t="s">
        <v>19</v>
      </c>
      <c r="W9" s="10" t="s">
        <v>20</v>
      </c>
      <c r="X9" s="10" t="s">
        <v>21</v>
      </c>
      <c r="Y9" s="10" t="s">
        <v>22</v>
      </c>
      <c r="Z9" s="10" t="s">
        <v>23</v>
      </c>
      <c r="AA9" s="10" t="s">
        <v>24</v>
      </c>
      <c r="AB9" s="10" t="s">
        <v>25</v>
      </c>
      <c r="AC9" s="10" t="s">
        <v>26</v>
      </c>
      <c r="AD9" s="10" t="s">
        <v>27</v>
      </c>
      <c r="AE9" s="10" t="s">
        <v>28</v>
      </c>
      <c r="AF9" s="10" t="s">
        <v>29</v>
      </c>
      <c r="AG9" s="10" t="s">
        <v>30</v>
      </c>
      <c r="AH9" s="10" t="s">
        <v>31</v>
      </c>
    </row>
    <row r="10" spans="1:34" x14ac:dyDescent="0.2">
      <c r="A10" t="s">
        <v>47</v>
      </c>
      <c r="B10" s="6" t="s">
        <v>48</v>
      </c>
      <c r="C10" s="16" t="s">
        <v>41</v>
      </c>
      <c r="D10" s="16">
        <v>2</v>
      </c>
      <c r="E10" s="16">
        <v>1</v>
      </c>
      <c r="F10" s="16">
        <v>3</v>
      </c>
      <c r="G10" s="16">
        <v>2</v>
      </c>
      <c r="H10" s="16">
        <v>0</v>
      </c>
      <c r="I10" s="16">
        <v>3</v>
      </c>
      <c r="J10" s="16" t="s">
        <v>54</v>
      </c>
      <c r="K10" s="16" t="s">
        <v>42</v>
      </c>
      <c r="L10" s="16" t="s">
        <v>43</v>
      </c>
      <c r="M10" s="16">
        <v>6</v>
      </c>
      <c r="N10" s="16">
        <v>12</v>
      </c>
      <c r="O10" s="16">
        <v>1</v>
      </c>
      <c r="P10" s="16">
        <v>1</v>
      </c>
      <c r="Q10" s="16">
        <v>0</v>
      </c>
      <c r="R10" s="16">
        <v>80</v>
      </c>
      <c r="S10" s="16">
        <v>750</v>
      </c>
      <c r="T10" s="16">
        <v>27</v>
      </c>
      <c r="U10" s="16">
        <v>200</v>
      </c>
      <c r="V10" s="16">
        <v>3</v>
      </c>
      <c r="W10" s="16">
        <v>1</v>
      </c>
      <c r="X10" s="16">
        <v>75</v>
      </c>
      <c r="Y10" s="16">
        <v>50</v>
      </c>
      <c r="Z10" s="16">
        <v>17</v>
      </c>
      <c r="AA10" s="16">
        <v>-4</v>
      </c>
      <c r="AB10" s="16">
        <v>0.6</v>
      </c>
      <c r="AC10" s="16">
        <v>2.2000000000000002</v>
      </c>
      <c r="AD10" s="16" t="s">
        <v>44</v>
      </c>
      <c r="AE10" s="16" t="s">
        <v>55</v>
      </c>
      <c r="AF10" s="16" t="s">
        <v>45</v>
      </c>
      <c r="AG10" s="16" t="s">
        <v>46</v>
      </c>
      <c r="AH10" t="s">
        <v>40</v>
      </c>
    </row>
    <row r="11" spans="1:34" x14ac:dyDescent="0.2">
      <c r="AG11" s="3"/>
    </row>
    <row r="22" spans="2:33" x14ac:dyDescent="0.2">
      <c r="B22" s="1"/>
    </row>
    <row r="24" spans="2:33" x14ac:dyDescent="0.2">
      <c r="AG24" s="3"/>
    </row>
    <row r="28" spans="2:33" x14ac:dyDescent="0.2">
      <c r="AG28" s="3"/>
    </row>
    <row r="30" spans="2:33" x14ac:dyDescent="0.2">
      <c r="X30" s="3"/>
      <c r="AG30" s="3"/>
    </row>
    <row r="31" spans="2:33" x14ac:dyDescent="0.2">
      <c r="AD31" s="3"/>
    </row>
    <row r="32" spans="2:33" x14ac:dyDescent="0.2">
      <c r="AG32" s="3"/>
    </row>
    <row r="34" spans="30:33" x14ac:dyDescent="0.2">
      <c r="AG34" s="3"/>
    </row>
    <row r="35" spans="30:33" x14ac:dyDescent="0.2">
      <c r="AD35" s="3"/>
    </row>
    <row r="36" spans="30:33" x14ac:dyDescent="0.2">
      <c r="AG36" s="3"/>
    </row>
    <row r="37" spans="30:33" x14ac:dyDescent="0.2">
      <c r="AD37" s="3"/>
    </row>
    <row r="38" spans="30:33" x14ac:dyDescent="0.2">
      <c r="AF38" s="3"/>
      <c r="AG38" s="3"/>
    </row>
    <row r="39" spans="30:33" x14ac:dyDescent="0.2">
      <c r="AD39" s="3"/>
    </row>
    <row r="40" spans="30:33" x14ac:dyDescent="0.2">
      <c r="AG40" s="3"/>
    </row>
    <row r="41" spans="30:33" x14ac:dyDescent="0.2">
      <c r="AD41" s="3"/>
    </row>
    <row r="42" spans="30:33" x14ac:dyDescent="0.2">
      <c r="AG42" s="3"/>
    </row>
    <row r="43" spans="30:33" x14ac:dyDescent="0.2">
      <c r="AD43" s="4"/>
    </row>
    <row r="44" spans="30:33" x14ac:dyDescent="0.2">
      <c r="AG44" s="3"/>
    </row>
    <row r="45" spans="30:33" x14ac:dyDescent="0.2">
      <c r="AD45" s="3"/>
    </row>
    <row r="46" spans="30:33" x14ac:dyDescent="0.2">
      <c r="AG46" s="3"/>
    </row>
    <row r="47" spans="30:33" x14ac:dyDescent="0.2">
      <c r="AG47" s="3"/>
    </row>
    <row r="52" spans="30:33" x14ac:dyDescent="0.2">
      <c r="AG52" s="3"/>
    </row>
    <row r="53" spans="30:33" x14ac:dyDescent="0.2">
      <c r="AG53" s="3"/>
    </row>
    <row r="55" spans="30:33" x14ac:dyDescent="0.2">
      <c r="AD55" s="3"/>
    </row>
    <row r="59" spans="30:33" x14ac:dyDescent="0.2">
      <c r="AG59" s="3"/>
    </row>
    <row r="61" spans="30:33" x14ac:dyDescent="0.2">
      <c r="AG61" s="3"/>
    </row>
    <row r="63" spans="30:33" x14ac:dyDescent="0.2">
      <c r="AG63" s="3"/>
    </row>
    <row r="65" spans="32:34" x14ac:dyDescent="0.2">
      <c r="AG65" s="3"/>
    </row>
    <row r="67" spans="32:34" x14ac:dyDescent="0.2">
      <c r="AF67" s="3"/>
      <c r="AG67" s="3"/>
      <c r="AH67" s="5"/>
    </row>
    <row r="68" spans="32:34" x14ac:dyDescent="0.2">
      <c r="AG68" s="3"/>
    </row>
    <row r="69" spans="32:34" x14ac:dyDescent="0.2">
      <c r="AG69" s="3"/>
    </row>
    <row r="70" spans="32:34" x14ac:dyDescent="0.2">
      <c r="AG70" s="3"/>
    </row>
    <row r="72" spans="32:34" x14ac:dyDescent="0.2">
      <c r="AG72" s="3"/>
    </row>
    <row r="73" spans="32:34" x14ac:dyDescent="0.2">
      <c r="AG73" s="3"/>
    </row>
    <row r="74" spans="32:34" x14ac:dyDescent="0.2">
      <c r="AG74" s="3"/>
    </row>
    <row r="77" spans="32:34" x14ac:dyDescent="0.2">
      <c r="AG77" s="3"/>
    </row>
    <row r="83" spans="30:33" x14ac:dyDescent="0.2">
      <c r="AD83" s="3"/>
    </row>
    <row r="87" spans="30:33" x14ac:dyDescent="0.2">
      <c r="AG87" s="3"/>
    </row>
    <row r="102" spans="30:33" x14ac:dyDescent="0.2">
      <c r="AG102" s="3"/>
    </row>
    <row r="104" spans="30:33" x14ac:dyDescent="0.2">
      <c r="AD104" s="3"/>
    </row>
    <row r="111" spans="30:33" x14ac:dyDescent="0.2">
      <c r="AD111" s="3"/>
    </row>
    <row r="113" spans="30:33" x14ac:dyDescent="0.2">
      <c r="AD113" s="3"/>
    </row>
    <row r="116" spans="30:33" x14ac:dyDescent="0.2">
      <c r="AD116" s="3"/>
    </row>
    <row r="119" spans="30:33" x14ac:dyDescent="0.2">
      <c r="AG119" s="3"/>
    </row>
    <row r="122" spans="30:33" x14ac:dyDescent="0.2">
      <c r="AF122" s="3"/>
    </row>
    <row r="125" spans="30:33" x14ac:dyDescent="0.2">
      <c r="AD125" s="3"/>
    </row>
    <row r="126" spans="30:33" x14ac:dyDescent="0.2">
      <c r="AD126" s="3"/>
    </row>
    <row r="130" spans="2:33" x14ac:dyDescent="0.2">
      <c r="B130" s="1"/>
    </row>
    <row r="131" spans="2:33" x14ac:dyDescent="0.2">
      <c r="AD131" s="3"/>
    </row>
    <row r="132" spans="2:33" x14ac:dyDescent="0.2">
      <c r="K132" s="6"/>
      <c r="AG132" s="3"/>
    </row>
    <row r="135" spans="2:33" x14ac:dyDescent="0.2">
      <c r="AD135" s="3"/>
    </row>
  </sheetData>
  <mergeCells count="1">
    <mergeCell ref="A1:A7"/>
  </mergeCells>
  <phoneticPr fontId="1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2765-E988-48D9-BE10-517D22BAA72A}">
  <dimension ref="A2:AK1038"/>
  <sheetViews>
    <sheetView topLeftCell="K1" workbookViewId="0">
      <selection activeCell="Z21" sqref="Z21"/>
    </sheetView>
  </sheetViews>
  <sheetFormatPr baseColWidth="10" defaultRowHeight="15" x14ac:dyDescent="0.2"/>
  <cols>
    <col min="1" max="1" width="18" customWidth="1"/>
    <col min="2" max="2" width="25.83203125" customWidth="1"/>
    <col min="36" max="36" width="13" style="12" customWidth="1"/>
    <col min="37" max="37" width="16.6640625" style="12" customWidth="1"/>
  </cols>
  <sheetData>
    <row r="2" spans="1:37" s="7" customFormat="1" x14ac:dyDescent="0.2">
      <c r="C2" s="8" t="s">
        <v>34</v>
      </c>
      <c r="D2" s="8"/>
      <c r="E2" s="8"/>
      <c r="F2" s="8"/>
      <c r="G2" s="8"/>
      <c r="H2" s="8"/>
      <c r="I2" s="8"/>
      <c r="J2" s="8"/>
      <c r="K2" s="8"/>
      <c r="L2" s="8"/>
      <c r="M2" s="9" t="s">
        <v>35</v>
      </c>
      <c r="N2" s="9"/>
      <c r="O2" s="9"/>
      <c r="P2" s="9"/>
      <c r="Q2" s="9"/>
      <c r="R2" s="9"/>
      <c r="S2" s="9"/>
      <c r="T2" s="9"/>
      <c r="U2" s="9"/>
      <c r="V2" s="10" t="s">
        <v>36</v>
      </c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J2" s="11"/>
      <c r="AK2" s="11"/>
    </row>
    <row r="3" spans="1:37" s="7" customFormat="1" x14ac:dyDescent="0.2">
      <c r="A3" s="7" t="s">
        <v>32</v>
      </c>
      <c r="B3" s="7" t="s">
        <v>33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10" t="s">
        <v>19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27</v>
      </c>
      <c r="AE3" s="10" t="s">
        <v>28</v>
      </c>
      <c r="AF3" s="10" t="s">
        <v>29</v>
      </c>
      <c r="AG3" s="10" t="s">
        <v>30</v>
      </c>
      <c r="AH3" s="10" t="s">
        <v>31</v>
      </c>
      <c r="AJ3" s="11" t="s">
        <v>37</v>
      </c>
      <c r="AK3" s="11" t="s">
        <v>38</v>
      </c>
    </row>
    <row r="4" spans="1:37" x14ac:dyDescent="0.2">
      <c r="A4" t="str">
        <f>qualitativo!A10</f>
        <v>Nome Modello</v>
      </c>
      <c r="B4" t="str">
        <f>qualitativo!B10</f>
        <v>Suluzione modello</v>
      </c>
      <c r="C4">
        <f>IF(OR(qualitativo!C10="2a+8",qualitativo!C10="a+a+4+4",qualitativo!C10="a+4+a+4",qualitativo!C10="4+4+a+a",qualitativo!C10="2*a+2*4",qualitativo!C10="2*(a+4)"),1,0)</f>
        <v>1</v>
      </c>
      <c r="D4">
        <f>IF(qualitativo!D10=2,1,0)</f>
        <v>1</v>
      </c>
      <c r="E4">
        <f>IF(qualitativo!E10=1,1,0)</f>
        <v>1</v>
      </c>
      <c r="F4">
        <f>IF(qualitativo!F10=3,1,0)</f>
        <v>1</v>
      </c>
      <c r="G4">
        <f>IF(qualitativo!G10=2,1,0)</f>
        <v>1</v>
      </c>
      <c r="H4">
        <f>IF(qualitativo!H10=0,1,0)</f>
        <v>1</v>
      </c>
      <c r="I4">
        <f>IF(qualitativo!I10=3,1,0)</f>
        <v>1</v>
      </c>
      <c r="J4">
        <f>IF(OR(qualitativo!J10="x+3",qualitativo!J10="3+x"),1,0)</f>
        <v>1</v>
      </c>
      <c r="K4">
        <f>IF(qualitativo!K10="x-3",1,0)</f>
        <v>1</v>
      </c>
      <c r="L4">
        <f>IF(OR(qualitativo!L10="2a",qualitativo!L10="a+a",qualitativo!L10="a*2",qualitativo!L10="2*a"),1,0)</f>
        <v>1</v>
      </c>
      <c r="M4">
        <f>IF(qualitativo!M10=6,1,0)</f>
        <v>1</v>
      </c>
      <c r="N4">
        <f>IF(qualitativo!N10=12,1,0)</f>
        <v>1</v>
      </c>
      <c r="O4">
        <f>IF(qualitativo!O10=1,1,0)</f>
        <v>1</v>
      </c>
      <c r="P4">
        <f>IF(qualitativo!P10=1,1,0)</f>
        <v>1</v>
      </c>
      <c r="Q4">
        <f>IF(qualitativo!Q10=0,1,0)</f>
        <v>1</v>
      </c>
      <c r="R4">
        <f>IF(qualitativo!R10=80,1,0)</f>
        <v>1</v>
      </c>
      <c r="S4">
        <f>IF(qualitativo!S10=750,1,0)</f>
        <v>1</v>
      </c>
      <c r="T4">
        <f>IF(qualitativo!T10=27,1,0)</f>
        <v>1</v>
      </c>
      <c r="U4">
        <f>IF(qualitativo!U10=200,1,0)</f>
        <v>1</v>
      </c>
      <c r="V4">
        <f>IF(qualitativo!V10=3,1,0)</f>
        <v>1</v>
      </c>
      <c r="W4">
        <f>IF(qualitativo!W10=1,1,0)</f>
        <v>1</v>
      </c>
      <c r="X4">
        <f>IF(OR(qualitativo!X10=75,qualitativo!X10="75%"),1,0)</f>
        <v>1</v>
      </c>
      <c r="Y4">
        <f>IF(OR(qualitativo!Y10=50,qualitativo!Y10="50%"),1,0)</f>
        <v>1</v>
      </c>
      <c r="Z4">
        <f>IF(qualitativo!Z10=17,1,0)</f>
        <v>1</v>
      </c>
      <c r="AA4">
        <f>IF(qualitativo!AA10=-4,1,0)</f>
        <v>1</v>
      </c>
      <c r="AB4">
        <f>IF(OR(qualitativo!AB10=0.6,qualitativo!AB10="3'5"),1,0)</f>
        <v>1</v>
      </c>
      <c r="AC4">
        <f>IF(OR(qualitativo!AC10=2.2,qualitativo!AC10="2,1'5"),1,0)</f>
        <v>1</v>
      </c>
      <c r="AD4">
        <f>IF(OR(qualitativo!AD10="7'5",qualitativo!AD10="1,2'5",qualitativo!AD10=1.4),1,0)</f>
        <v>1</v>
      </c>
      <c r="AE4">
        <f>IF(qualitativo!AE10="5'8",1,0)</f>
        <v>1</v>
      </c>
      <c r="AF4">
        <f>IF(OR(qualitativo!AF10="2'5"),1,0)</f>
        <v>1</v>
      </c>
      <c r="AG4">
        <f>IF(OR(qualitativo!AG10="3'4",qualitativo!AG10=0.75),1,0)</f>
        <v>1</v>
      </c>
      <c r="AH4">
        <f>IF(qualitativo!AH10="0 e 2",1,0)</f>
        <v>1</v>
      </c>
      <c r="AJ4" s="12">
        <f>COUNTIF(C4:AH4,1)</f>
        <v>32</v>
      </c>
      <c r="AK4" s="13">
        <f>AJ4/32</f>
        <v>1</v>
      </c>
    </row>
    <row r="5" spans="1:37" x14ac:dyDescent="0.2">
      <c r="A5">
        <f>qualitativo!A11</f>
        <v>0</v>
      </c>
      <c r="B5">
        <f>qualitativo!B11</f>
        <v>0</v>
      </c>
      <c r="C5">
        <f>IF(OR(qualitativo!C11="2a+8",qualitativo!C11="a+a+4+4",qualitativo!C11="a+4+a+4",qualitativo!C11="4+4+a+a",qualitativo!C11="2*a+2*4",qualitativo!C11="2*(a+4)"),1,0)</f>
        <v>0</v>
      </c>
      <c r="D5">
        <f>IF(qualitativo!D11=2,1,0)</f>
        <v>0</v>
      </c>
      <c r="E5">
        <f>IF(qualitativo!E11=1,1,0)</f>
        <v>0</v>
      </c>
      <c r="F5">
        <f>IF(qualitativo!F11=3,1,0)</f>
        <v>0</v>
      </c>
      <c r="G5">
        <f>IF(qualitativo!G11=2,1,0)</f>
        <v>0</v>
      </c>
      <c r="H5">
        <f>IF(qualitativo!H11=0,1,0)</f>
        <v>1</v>
      </c>
      <c r="I5">
        <f>IF(qualitativo!I11=3,1,0)</f>
        <v>0</v>
      </c>
      <c r="J5">
        <f>IF(OR(qualitativo!J11="x+3",qualitativo!J11="3+x"),1,0)</f>
        <v>0</v>
      </c>
      <c r="K5">
        <f>IF(qualitativo!K11="x-3",1,0)</f>
        <v>0</v>
      </c>
      <c r="L5">
        <f>IF(OR(qualitativo!L11="2a",qualitativo!L11="a+a",qualitativo!L11="a*2",qualitativo!L11="2*a"),1,0)</f>
        <v>0</v>
      </c>
      <c r="M5">
        <f>IF(qualitativo!M11=6,1,0)</f>
        <v>0</v>
      </c>
      <c r="N5">
        <f>IF(qualitativo!N11=12,1,0)</f>
        <v>0</v>
      </c>
      <c r="O5">
        <f>IF(qualitativo!O11=1,1,0)</f>
        <v>0</v>
      </c>
      <c r="P5">
        <f>IF(qualitativo!P11=1,1,0)</f>
        <v>0</v>
      </c>
      <c r="Q5">
        <f>IF(qualitativo!Q11=0,1,0)</f>
        <v>1</v>
      </c>
      <c r="R5">
        <f>IF(qualitativo!R11=80,1,0)</f>
        <v>0</v>
      </c>
      <c r="S5">
        <f>IF(qualitativo!S11=750,1,0)</f>
        <v>0</v>
      </c>
      <c r="T5">
        <f>IF(qualitativo!T11=27,1,0)</f>
        <v>0</v>
      </c>
      <c r="U5">
        <f>IF(qualitativo!U11=200,1,0)</f>
        <v>0</v>
      </c>
      <c r="V5">
        <f>IF(qualitativo!V11=3,1,0)</f>
        <v>0</v>
      </c>
      <c r="W5">
        <f>IF(qualitativo!W11=1,1,0)</f>
        <v>0</v>
      </c>
      <c r="X5">
        <f>IF(OR(qualitativo!X11=75,qualitativo!X11="75%"),1,0)</f>
        <v>0</v>
      </c>
      <c r="Y5">
        <f>IF(OR(qualitativo!Y11=50,qualitativo!Y11="50%"),1,0)</f>
        <v>0</v>
      </c>
      <c r="Z5">
        <f>IF(qualitativo!Z11=17,1,0)</f>
        <v>0</v>
      </c>
      <c r="AA5">
        <f>IF(qualitativo!AA11=-4,1,0)</f>
        <v>0</v>
      </c>
      <c r="AB5">
        <f>IF(OR(qualitativo!AB11=0.6,qualitativo!AB11="3'5"),1,0)</f>
        <v>0</v>
      </c>
      <c r="AC5">
        <f>IF(OR(qualitativo!AC11=2.2,qualitativo!AC11="2,1'5"),1,0)</f>
        <v>0</v>
      </c>
      <c r="AD5">
        <f>IF(OR(qualitativo!AD11="7'5",qualitativo!AD11="1,2'5",qualitativo!AD11=1.4),1,0)</f>
        <v>0</v>
      </c>
      <c r="AE5">
        <f>IF(qualitativo!AE11="5'8",1,0)</f>
        <v>0</v>
      </c>
      <c r="AF5">
        <f>IF(OR(qualitativo!AF11="2'5"),1,0)</f>
        <v>0</v>
      </c>
      <c r="AG5">
        <f>IF(OR(qualitativo!AG11="3'4",qualitativo!AG11=0.75),1,0)</f>
        <v>0</v>
      </c>
      <c r="AH5">
        <f>IF(qualitativo!AH11="0 e 2",1,0)</f>
        <v>0</v>
      </c>
      <c r="AJ5" s="12">
        <f t="shared" ref="AJ5:AJ68" si="0">COUNTIF(C5:AH5,1)</f>
        <v>2</v>
      </c>
      <c r="AK5" s="13">
        <f t="shared" ref="AK5:AK68" si="1">AJ5/32</f>
        <v>6.25E-2</v>
      </c>
    </row>
    <row r="6" spans="1:37" x14ac:dyDescent="0.2">
      <c r="A6">
        <f>qualitativo!A12</f>
        <v>0</v>
      </c>
      <c r="B6">
        <f>qualitativo!B12</f>
        <v>0</v>
      </c>
      <c r="C6">
        <f>IF(OR(qualitativo!C12="2a+8",qualitativo!C12="a+a+4+4",qualitativo!C12="a+4+a+4",qualitativo!C12="4+4+a+a",qualitativo!C12="2*a+2*4",qualitativo!C12="2*(a+4)"),1,0)</f>
        <v>0</v>
      </c>
      <c r="D6">
        <f>IF(qualitativo!D12=2,1,0)</f>
        <v>0</v>
      </c>
      <c r="E6">
        <f>IF(qualitativo!E12=1,1,0)</f>
        <v>0</v>
      </c>
      <c r="F6">
        <f>IF(qualitativo!F12=3,1,0)</f>
        <v>0</v>
      </c>
      <c r="G6">
        <f>IF(qualitativo!G12=2,1,0)</f>
        <v>0</v>
      </c>
      <c r="H6">
        <f>IF(qualitativo!H12=0,1,0)</f>
        <v>1</v>
      </c>
      <c r="I6">
        <f>IF(qualitativo!I12=3,1,0)</f>
        <v>0</v>
      </c>
      <c r="J6">
        <f>IF(OR(qualitativo!J12="x+3",qualitativo!J12="3+x"),1,0)</f>
        <v>0</v>
      </c>
      <c r="K6">
        <f>IF(qualitativo!K12="x-3",1,0)</f>
        <v>0</v>
      </c>
      <c r="L6">
        <f>IF(OR(qualitativo!L12="2a",qualitativo!L12="a+a",qualitativo!L12="a*2",qualitativo!L12="2*a"),1,0)</f>
        <v>0</v>
      </c>
      <c r="M6">
        <f>IF(qualitativo!M12=6,1,0)</f>
        <v>0</v>
      </c>
      <c r="N6">
        <f>IF(qualitativo!N12=12,1,0)</f>
        <v>0</v>
      </c>
      <c r="O6">
        <f>IF(qualitativo!O12=1,1,0)</f>
        <v>0</v>
      </c>
      <c r="P6">
        <f>IF(qualitativo!P12=1,1,0)</f>
        <v>0</v>
      </c>
      <c r="Q6">
        <f>IF(qualitativo!Q12=0,1,0)</f>
        <v>1</v>
      </c>
      <c r="R6">
        <f>IF(qualitativo!R12=80,1,0)</f>
        <v>0</v>
      </c>
      <c r="S6">
        <f>IF(qualitativo!S12=750,1,0)</f>
        <v>0</v>
      </c>
      <c r="T6">
        <f>IF(qualitativo!T12=27,1,0)</f>
        <v>0</v>
      </c>
      <c r="U6">
        <f>IF(qualitativo!U12=200,1,0)</f>
        <v>0</v>
      </c>
      <c r="V6">
        <f>IF(qualitativo!V12=3,1,0)</f>
        <v>0</v>
      </c>
      <c r="W6">
        <f>IF(qualitativo!W12=1,1,0)</f>
        <v>0</v>
      </c>
      <c r="X6">
        <f>IF(OR(qualitativo!X12=75,qualitativo!X12="75%"),1,0)</f>
        <v>0</v>
      </c>
      <c r="Y6">
        <f>IF(OR(qualitativo!Y12=50,qualitativo!Y12="50%"),1,0)</f>
        <v>0</v>
      </c>
      <c r="Z6">
        <f>IF(qualitativo!Z12=17,1,0)</f>
        <v>0</v>
      </c>
      <c r="AA6">
        <f>IF(qualitativo!AA12=-4,1,0)</f>
        <v>0</v>
      </c>
      <c r="AB6">
        <f>IF(OR(qualitativo!AB12=0.6,qualitativo!AB12="3'5"),1,0)</f>
        <v>0</v>
      </c>
      <c r="AC6">
        <f>IF(OR(qualitativo!AC12=2.2,qualitativo!AC12="2,1'5"),1,0)</f>
        <v>0</v>
      </c>
      <c r="AD6">
        <f>IF(OR(qualitativo!AD12="7'5",qualitativo!AD12="1,2'5",qualitativo!AD12=1.4),1,0)</f>
        <v>0</v>
      </c>
      <c r="AE6">
        <f>IF(qualitativo!AE12="5'8",1,0)</f>
        <v>0</v>
      </c>
      <c r="AF6">
        <f>IF(OR(qualitativo!AF12="2'5"),1,0)</f>
        <v>0</v>
      </c>
      <c r="AG6">
        <f>IF(OR(qualitativo!AG12="3'4",qualitativo!AG12=0.75),1,0)</f>
        <v>0</v>
      </c>
      <c r="AH6">
        <f>IF(qualitativo!AH12="0 e 2",1,0)</f>
        <v>0</v>
      </c>
      <c r="AJ6" s="12">
        <f t="shared" si="0"/>
        <v>2</v>
      </c>
      <c r="AK6" s="13">
        <f t="shared" si="1"/>
        <v>6.25E-2</v>
      </c>
    </row>
    <row r="7" spans="1:37" x14ac:dyDescent="0.2">
      <c r="A7">
        <f>qualitativo!A13</f>
        <v>0</v>
      </c>
      <c r="B7">
        <f>qualitativo!B13</f>
        <v>0</v>
      </c>
      <c r="C7">
        <f>IF(OR(qualitativo!C13="2a+8",qualitativo!C13="a+a+4+4",qualitativo!C13="a+4+a+4",qualitativo!C13="4+4+a+a",qualitativo!C13="2*a+2*4",qualitativo!C13="2*(a+4)"),1,0)</f>
        <v>0</v>
      </c>
      <c r="D7">
        <f>IF(qualitativo!D13=2,1,0)</f>
        <v>0</v>
      </c>
      <c r="E7">
        <f>IF(qualitativo!E13=1,1,0)</f>
        <v>0</v>
      </c>
      <c r="F7">
        <f>IF(qualitativo!F13=3,1,0)</f>
        <v>0</v>
      </c>
      <c r="G7">
        <f>IF(qualitativo!G13=2,1,0)</f>
        <v>0</v>
      </c>
      <c r="H7">
        <f>IF(qualitativo!H13=0,1,0)</f>
        <v>1</v>
      </c>
      <c r="I7">
        <f>IF(qualitativo!I13=3,1,0)</f>
        <v>0</v>
      </c>
      <c r="J7">
        <f>IF(OR(qualitativo!J13="x+3",qualitativo!J13="3+x"),1,0)</f>
        <v>0</v>
      </c>
      <c r="K7">
        <f>IF(qualitativo!K13="x-3",1,0)</f>
        <v>0</v>
      </c>
      <c r="L7">
        <f>IF(OR(qualitativo!L13="2a",qualitativo!L13="a+a",qualitativo!L13="a*2",qualitativo!L13="2*a"),1,0)</f>
        <v>0</v>
      </c>
      <c r="M7">
        <f>IF(qualitativo!M13=6,1,0)</f>
        <v>0</v>
      </c>
      <c r="N7">
        <f>IF(qualitativo!N13=12,1,0)</f>
        <v>0</v>
      </c>
      <c r="O7">
        <f>IF(qualitativo!O13=1,1,0)</f>
        <v>0</v>
      </c>
      <c r="P7">
        <f>IF(qualitativo!P13=1,1,0)</f>
        <v>0</v>
      </c>
      <c r="Q7">
        <f>IF(qualitativo!Q13=0,1,0)</f>
        <v>1</v>
      </c>
      <c r="R7">
        <f>IF(qualitativo!R13=80,1,0)</f>
        <v>0</v>
      </c>
      <c r="S7">
        <f>IF(qualitativo!S13=750,1,0)</f>
        <v>0</v>
      </c>
      <c r="T7">
        <f>IF(qualitativo!T13=27,1,0)</f>
        <v>0</v>
      </c>
      <c r="U7">
        <f>IF(qualitativo!U13=200,1,0)</f>
        <v>0</v>
      </c>
      <c r="V7">
        <f>IF(qualitativo!V13=3,1,0)</f>
        <v>0</v>
      </c>
      <c r="W7">
        <f>IF(qualitativo!W13=1,1,0)</f>
        <v>0</v>
      </c>
      <c r="X7">
        <f>IF(OR(qualitativo!X13=75,qualitativo!X13="75%"),1,0)</f>
        <v>0</v>
      </c>
      <c r="Y7">
        <f>IF(OR(qualitativo!Y13=50,qualitativo!Y13="50%"),1,0)</f>
        <v>0</v>
      </c>
      <c r="Z7">
        <f>IF(qualitativo!Z13=17,1,0)</f>
        <v>0</v>
      </c>
      <c r="AA7">
        <f>IF(qualitativo!AA13=-4,1,0)</f>
        <v>0</v>
      </c>
      <c r="AB7">
        <f>IF(OR(qualitativo!AB13=0.6,qualitativo!AB13="3'5"),1,0)</f>
        <v>0</v>
      </c>
      <c r="AC7">
        <f>IF(OR(qualitativo!AC13=2.2,qualitativo!AC13="2,1'5"),1,0)</f>
        <v>0</v>
      </c>
      <c r="AD7">
        <f>IF(OR(qualitativo!AD13="7'5",qualitativo!AD13="1,2'5",qualitativo!AD13=1.4),1,0)</f>
        <v>0</v>
      </c>
      <c r="AE7">
        <f>IF(qualitativo!AE13="5'8",1,0)</f>
        <v>0</v>
      </c>
      <c r="AF7">
        <f>IF(OR(qualitativo!AF13="2'5"),1,0)</f>
        <v>0</v>
      </c>
      <c r="AG7">
        <f>IF(OR(qualitativo!AG13="3'4",qualitativo!AG13=0.75),1,0)</f>
        <v>0</v>
      </c>
      <c r="AH7">
        <f>IF(qualitativo!AH13="0 e 2",1,0)</f>
        <v>0</v>
      </c>
      <c r="AJ7" s="12">
        <f t="shared" si="0"/>
        <v>2</v>
      </c>
      <c r="AK7" s="13">
        <f t="shared" si="1"/>
        <v>6.25E-2</v>
      </c>
    </row>
    <row r="8" spans="1:37" x14ac:dyDescent="0.2">
      <c r="A8">
        <f>qualitativo!A14</f>
        <v>0</v>
      </c>
      <c r="B8">
        <f>qualitativo!B14</f>
        <v>0</v>
      </c>
      <c r="C8">
        <f>IF(OR(qualitativo!C14="2a+8",qualitativo!C14="a+a+4+4",qualitativo!C14="a+4+a+4",qualitativo!C14="4+4+a+a",qualitativo!C14="2*a+2*4",qualitativo!C14="2*(a+4)"),1,0)</f>
        <v>0</v>
      </c>
      <c r="D8">
        <f>IF(qualitativo!D14=2,1,0)</f>
        <v>0</v>
      </c>
      <c r="E8">
        <f>IF(qualitativo!E14=1,1,0)</f>
        <v>0</v>
      </c>
      <c r="F8">
        <f>IF(qualitativo!F14=3,1,0)</f>
        <v>0</v>
      </c>
      <c r="G8">
        <f>IF(qualitativo!G14=2,1,0)</f>
        <v>0</v>
      </c>
      <c r="H8">
        <f>IF(qualitativo!H14=0,1,0)</f>
        <v>1</v>
      </c>
      <c r="I8">
        <f>IF(qualitativo!I14=3,1,0)</f>
        <v>0</v>
      </c>
      <c r="J8">
        <f>IF(OR(qualitativo!J14="x+3",qualitativo!J14="3+x"),1,0)</f>
        <v>0</v>
      </c>
      <c r="K8">
        <f>IF(qualitativo!K14="x-3",1,0)</f>
        <v>0</v>
      </c>
      <c r="L8">
        <f>IF(OR(qualitativo!L14="2a",qualitativo!L14="a+a",qualitativo!L14="a*2",qualitativo!L14="2*a"),1,0)</f>
        <v>0</v>
      </c>
      <c r="M8">
        <f>IF(qualitativo!M14=6,1,0)</f>
        <v>0</v>
      </c>
      <c r="N8">
        <f>IF(qualitativo!N14=12,1,0)</f>
        <v>0</v>
      </c>
      <c r="O8">
        <f>IF(qualitativo!O14=1,1,0)</f>
        <v>0</v>
      </c>
      <c r="P8">
        <f>IF(qualitativo!P14=1,1,0)</f>
        <v>0</v>
      </c>
      <c r="Q8">
        <f>IF(qualitativo!Q14=0,1,0)</f>
        <v>1</v>
      </c>
      <c r="R8">
        <f>IF(qualitativo!R14=80,1,0)</f>
        <v>0</v>
      </c>
      <c r="S8">
        <f>IF(qualitativo!S14=750,1,0)</f>
        <v>0</v>
      </c>
      <c r="T8">
        <f>IF(qualitativo!T14=27,1,0)</f>
        <v>0</v>
      </c>
      <c r="U8">
        <f>IF(qualitativo!U14=200,1,0)</f>
        <v>0</v>
      </c>
      <c r="V8">
        <f>IF(qualitativo!V14=3,1,0)</f>
        <v>0</v>
      </c>
      <c r="W8">
        <f>IF(qualitativo!W14=1,1,0)</f>
        <v>0</v>
      </c>
      <c r="X8">
        <f>IF(OR(qualitativo!X14=75,qualitativo!X14="75%"),1,0)</f>
        <v>0</v>
      </c>
      <c r="Y8">
        <f>IF(OR(qualitativo!Y14=50,qualitativo!Y14="50%"),1,0)</f>
        <v>0</v>
      </c>
      <c r="Z8">
        <f>IF(qualitativo!Z14=17,1,0)</f>
        <v>0</v>
      </c>
      <c r="AA8">
        <f>IF(qualitativo!AA14=-4,1,0)</f>
        <v>0</v>
      </c>
      <c r="AB8">
        <f>IF(OR(qualitativo!AB14=0.6,qualitativo!AB14="3'5"),1,0)</f>
        <v>0</v>
      </c>
      <c r="AC8">
        <f>IF(OR(qualitativo!AC14=2.2,qualitativo!AC14="2,1'5"),1,0)</f>
        <v>0</v>
      </c>
      <c r="AD8">
        <f>IF(OR(qualitativo!AD14="7'5",qualitativo!AD14="1,2'5",qualitativo!AD14=1.4),1,0)</f>
        <v>0</v>
      </c>
      <c r="AE8">
        <f>IF(qualitativo!AE14="5'8",1,0)</f>
        <v>0</v>
      </c>
      <c r="AF8">
        <f>IF(OR(qualitativo!AF14="2'5"),1,0)</f>
        <v>0</v>
      </c>
      <c r="AG8">
        <f>IF(OR(qualitativo!AG14="3'4",qualitativo!AG14=0.75),1,0)</f>
        <v>0</v>
      </c>
      <c r="AH8">
        <f>IF(qualitativo!AH14="0 e 2",1,0)</f>
        <v>0</v>
      </c>
      <c r="AJ8" s="12">
        <f t="shared" si="0"/>
        <v>2</v>
      </c>
      <c r="AK8" s="13">
        <f t="shared" si="1"/>
        <v>6.25E-2</v>
      </c>
    </row>
    <row r="9" spans="1:37" x14ac:dyDescent="0.2">
      <c r="A9">
        <f>qualitativo!A15</f>
        <v>0</v>
      </c>
      <c r="B9">
        <f>qualitativo!B15</f>
        <v>0</v>
      </c>
      <c r="C9">
        <f>IF(OR(qualitativo!C15="2a+8",qualitativo!C15="a+a+4+4",qualitativo!C15="a+4+a+4",qualitativo!C15="4+4+a+a",qualitativo!C15="2*a+2*4",qualitativo!C15="2*(a+4)"),1,0)</f>
        <v>0</v>
      </c>
      <c r="D9">
        <f>IF(qualitativo!D15=2,1,0)</f>
        <v>0</v>
      </c>
      <c r="E9">
        <f>IF(qualitativo!E15=1,1,0)</f>
        <v>0</v>
      </c>
      <c r="F9">
        <f>IF(qualitativo!F15=3,1,0)</f>
        <v>0</v>
      </c>
      <c r="G9">
        <f>IF(qualitativo!G15=2,1,0)</f>
        <v>0</v>
      </c>
      <c r="H9">
        <f>IF(qualitativo!H15=0,1,0)</f>
        <v>1</v>
      </c>
      <c r="I9">
        <f>IF(qualitativo!I15=3,1,0)</f>
        <v>0</v>
      </c>
      <c r="J9">
        <f>IF(OR(qualitativo!J15="x+3",qualitativo!J15="3+x"),1,0)</f>
        <v>0</v>
      </c>
      <c r="K9">
        <f>IF(qualitativo!K15="x-3",1,0)</f>
        <v>0</v>
      </c>
      <c r="L9">
        <f>IF(OR(qualitativo!L15="2a",qualitativo!L15="a+a",qualitativo!L15="a*2",qualitativo!L15="2*a"),1,0)</f>
        <v>0</v>
      </c>
      <c r="M9">
        <f>IF(qualitativo!M15=6,1,0)</f>
        <v>0</v>
      </c>
      <c r="N9">
        <f>IF(qualitativo!N15=12,1,0)</f>
        <v>0</v>
      </c>
      <c r="O9">
        <f>IF(qualitativo!O15=1,1,0)</f>
        <v>0</v>
      </c>
      <c r="P9">
        <f>IF(qualitativo!P15=1,1,0)</f>
        <v>0</v>
      </c>
      <c r="Q9">
        <f>IF(qualitativo!Q15=0,1,0)</f>
        <v>1</v>
      </c>
      <c r="R9">
        <f>IF(qualitativo!R15=80,1,0)</f>
        <v>0</v>
      </c>
      <c r="S9">
        <f>IF(qualitativo!S15=750,1,0)</f>
        <v>0</v>
      </c>
      <c r="T9">
        <f>IF(qualitativo!T15=27,1,0)</f>
        <v>0</v>
      </c>
      <c r="U9">
        <f>IF(qualitativo!U15=200,1,0)</f>
        <v>0</v>
      </c>
      <c r="V9">
        <f>IF(qualitativo!V15=3,1,0)</f>
        <v>0</v>
      </c>
      <c r="W9">
        <f>IF(qualitativo!W15=1,1,0)</f>
        <v>0</v>
      </c>
      <c r="X9">
        <f>IF(OR(qualitativo!X15=75,qualitativo!X15="75%"),1,0)</f>
        <v>0</v>
      </c>
      <c r="Y9">
        <f>IF(OR(qualitativo!Y15=50,qualitativo!Y15="50%"),1,0)</f>
        <v>0</v>
      </c>
      <c r="Z9">
        <f>IF(qualitativo!Z15=17,1,0)</f>
        <v>0</v>
      </c>
      <c r="AA9">
        <f>IF(qualitativo!AA15=-4,1,0)</f>
        <v>0</v>
      </c>
      <c r="AB9">
        <f>IF(OR(qualitativo!AB15=0.6,qualitativo!AB15="3'5"),1,0)</f>
        <v>0</v>
      </c>
      <c r="AC9">
        <f>IF(OR(qualitativo!AC15=2.2,qualitativo!AC15="2,1'5"),1,0)</f>
        <v>0</v>
      </c>
      <c r="AD9">
        <f>IF(OR(qualitativo!AD15="7'5",qualitativo!AD15="1,2'5",qualitativo!AD15=1.4),1,0)</f>
        <v>0</v>
      </c>
      <c r="AE9">
        <f>IF(qualitativo!AE15="5'8",1,0)</f>
        <v>0</v>
      </c>
      <c r="AF9">
        <f>IF(OR(qualitativo!AF15="2'5"),1,0)</f>
        <v>0</v>
      </c>
      <c r="AG9">
        <f>IF(OR(qualitativo!AG15="3'4",qualitativo!AG15=0.75),1,0)</f>
        <v>0</v>
      </c>
      <c r="AH9">
        <f>IF(qualitativo!AH15="0 e 2",1,0)</f>
        <v>0</v>
      </c>
      <c r="AJ9" s="12">
        <f t="shared" si="0"/>
        <v>2</v>
      </c>
      <c r="AK9" s="13">
        <f t="shared" si="1"/>
        <v>6.25E-2</v>
      </c>
    </row>
    <row r="10" spans="1:37" x14ac:dyDescent="0.2">
      <c r="A10">
        <f>qualitativo!A16</f>
        <v>0</v>
      </c>
      <c r="B10">
        <f>qualitativo!B16</f>
        <v>0</v>
      </c>
      <c r="C10">
        <f>IF(OR(qualitativo!C16="2a+8",qualitativo!C16="a+a+4+4",qualitativo!C16="a+4+a+4",qualitativo!C16="4+4+a+a",qualitativo!C16="2*a+2*4",qualitativo!C16="2*(a+4)"),1,0)</f>
        <v>0</v>
      </c>
      <c r="D10">
        <f>IF(qualitativo!D16=2,1,0)</f>
        <v>0</v>
      </c>
      <c r="E10">
        <f>IF(qualitativo!E16=1,1,0)</f>
        <v>0</v>
      </c>
      <c r="F10">
        <f>IF(qualitativo!F16=3,1,0)</f>
        <v>0</v>
      </c>
      <c r="G10">
        <f>IF(qualitativo!G16=2,1,0)</f>
        <v>0</v>
      </c>
      <c r="H10">
        <f>IF(qualitativo!H16=0,1,0)</f>
        <v>1</v>
      </c>
      <c r="I10">
        <f>IF(qualitativo!I16=3,1,0)</f>
        <v>0</v>
      </c>
      <c r="J10">
        <f>IF(OR(qualitativo!J16="x+3",qualitativo!J16="3+x"),1,0)</f>
        <v>0</v>
      </c>
      <c r="K10">
        <f>IF(qualitativo!K16="x-3",1,0)</f>
        <v>0</v>
      </c>
      <c r="L10">
        <f>IF(OR(qualitativo!L16="2a",qualitativo!L16="a+a",qualitativo!L16="a*2",qualitativo!L16="2*a"),1,0)</f>
        <v>0</v>
      </c>
      <c r="M10">
        <f>IF(qualitativo!M16=6,1,0)</f>
        <v>0</v>
      </c>
      <c r="N10">
        <f>IF(qualitativo!N16=12,1,0)</f>
        <v>0</v>
      </c>
      <c r="O10">
        <f>IF(qualitativo!O16=1,1,0)</f>
        <v>0</v>
      </c>
      <c r="P10">
        <f>IF(qualitativo!P16=1,1,0)</f>
        <v>0</v>
      </c>
      <c r="Q10">
        <f>IF(qualitativo!Q16=0,1,0)</f>
        <v>1</v>
      </c>
      <c r="R10">
        <f>IF(qualitativo!R16=80,1,0)</f>
        <v>0</v>
      </c>
      <c r="S10">
        <f>IF(qualitativo!S16=750,1,0)</f>
        <v>0</v>
      </c>
      <c r="T10">
        <f>IF(qualitativo!T16=27,1,0)</f>
        <v>0</v>
      </c>
      <c r="U10">
        <f>IF(qualitativo!U16=200,1,0)</f>
        <v>0</v>
      </c>
      <c r="V10">
        <f>IF(qualitativo!V16=3,1,0)</f>
        <v>0</v>
      </c>
      <c r="W10">
        <f>IF(qualitativo!W16=1,1,0)</f>
        <v>0</v>
      </c>
      <c r="X10">
        <f>IF(OR(qualitativo!X16=75,qualitativo!X16="75%"),1,0)</f>
        <v>0</v>
      </c>
      <c r="Y10">
        <f>IF(OR(qualitativo!Y16=50,qualitativo!Y16="50%"),1,0)</f>
        <v>0</v>
      </c>
      <c r="Z10">
        <f>IF(qualitativo!Z16=17,1,0)</f>
        <v>0</v>
      </c>
      <c r="AA10">
        <f>IF(qualitativo!AA16=-4,1,0)</f>
        <v>0</v>
      </c>
      <c r="AB10">
        <f>IF(OR(qualitativo!AB16=0.6,qualitativo!AB16="3'5"),1,0)</f>
        <v>0</v>
      </c>
      <c r="AC10">
        <f>IF(OR(qualitativo!AC16=2.2,qualitativo!AC16="2,1'5"),1,0)</f>
        <v>0</v>
      </c>
      <c r="AD10">
        <f>IF(OR(qualitativo!AD16="7'5",qualitativo!AD16="1,2'5",qualitativo!AD16=1.4),1,0)</f>
        <v>0</v>
      </c>
      <c r="AE10">
        <f>IF(qualitativo!AE16="5'8",1,0)</f>
        <v>0</v>
      </c>
      <c r="AF10">
        <f>IF(OR(qualitativo!AF16="2'5"),1,0)</f>
        <v>0</v>
      </c>
      <c r="AG10">
        <f>IF(OR(qualitativo!AG16="3'4",qualitativo!AG16=0.75),1,0)</f>
        <v>0</v>
      </c>
      <c r="AH10">
        <f>IF(qualitativo!AH16="0 e 2",1,0)</f>
        <v>0</v>
      </c>
      <c r="AJ10" s="12">
        <f t="shared" si="0"/>
        <v>2</v>
      </c>
      <c r="AK10" s="13">
        <f t="shared" si="1"/>
        <v>6.25E-2</v>
      </c>
    </row>
    <row r="11" spans="1:37" x14ac:dyDescent="0.2">
      <c r="A11">
        <f>qualitativo!A17</f>
        <v>0</v>
      </c>
      <c r="B11">
        <f>qualitativo!B17</f>
        <v>0</v>
      </c>
      <c r="C11">
        <f>IF(OR(qualitativo!C17="2a+8",qualitativo!C17="a+a+4+4",qualitativo!C17="a+4+a+4",qualitativo!C17="4+4+a+a",qualitativo!C17="2*a+2*4",qualitativo!C17="2*(a+4)"),1,0)</f>
        <v>0</v>
      </c>
      <c r="D11">
        <f>IF(qualitativo!D17=2,1,0)</f>
        <v>0</v>
      </c>
      <c r="E11">
        <f>IF(qualitativo!E17=1,1,0)</f>
        <v>0</v>
      </c>
      <c r="F11">
        <f>IF(qualitativo!F17=3,1,0)</f>
        <v>0</v>
      </c>
      <c r="G11">
        <f>IF(qualitativo!G17=2,1,0)</f>
        <v>0</v>
      </c>
      <c r="H11">
        <f>IF(qualitativo!H17=0,1,0)</f>
        <v>1</v>
      </c>
      <c r="I11">
        <f>IF(qualitativo!I17=3,1,0)</f>
        <v>0</v>
      </c>
      <c r="J11">
        <f>IF(OR(qualitativo!J17="x+3",qualitativo!J17="3+x"),1,0)</f>
        <v>0</v>
      </c>
      <c r="K11">
        <f>IF(qualitativo!K17="x-3",1,0)</f>
        <v>0</v>
      </c>
      <c r="L11">
        <f>IF(OR(qualitativo!L17="2a",qualitativo!L17="a+a",qualitativo!L17="a*2",qualitativo!L17="2*a"),1,0)</f>
        <v>0</v>
      </c>
      <c r="M11">
        <f>IF(qualitativo!M17=6,1,0)</f>
        <v>0</v>
      </c>
      <c r="N11">
        <f>IF(qualitativo!N17=12,1,0)</f>
        <v>0</v>
      </c>
      <c r="O11">
        <f>IF(qualitativo!O17=1,1,0)</f>
        <v>0</v>
      </c>
      <c r="P11">
        <f>IF(qualitativo!P17=1,1,0)</f>
        <v>0</v>
      </c>
      <c r="Q11">
        <f>IF(qualitativo!Q17=0,1,0)</f>
        <v>1</v>
      </c>
      <c r="R11">
        <f>IF(qualitativo!R17=80,1,0)</f>
        <v>0</v>
      </c>
      <c r="S11">
        <f>IF(qualitativo!S17=750,1,0)</f>
        <v>0</v>
      </c>
      <c r="T11">
        <f>IF(qualitativo!T17=27,1,0)</f>
        <v>0</v>
      </c>
      <c r="U11">
        <f>IF(qualitativo!U17=200,1,0)</f>
        <v>0</v>
      </c>
      <c r="V11">
        <f>IF(qualitativo!V17=3,1,0)</f>
        <v>0</v>
      </c>
      <c r="W11">
        <f>IF(qualitativo!W17=1,1,0)</f>
        <v>0</v>
      </c>
      <c r="X11">
        <f>IF(OR(qualitativo!X17=75,qualitativo!X17="75%"),1,0)</f>
        <v>0</v>
      </c>
      <c r="Y11">
        <f>IF(OR(qualitativo!Y17=50,qualitativo!Y17="50%"),1,0)</f>
        <v>0</v>
      </c>
      <c r="Z11">
        <f>IF(qualitativo!Z17=17,1,0)</f>
        <v>0</v>
      </c>
      <c r="AA11">
        <f>IF(qualitativo!AA17=-4,1,0)</f>
        <v>0</v>
      </c>
      <c r="AB11">
        <f>IF(OR(qualitativo!AB17=0.6,qualitativo!AB17="3'5"),1,0)</f>
        <v>0</v>
      </c>
      <c r="AC11">
        <f>IF(OR(qualitativo!AC17=2.2,qualitativo!AC17="2,1'5"),1,0)</f>
        <v>0</v>
      </c>
      <c r="AD11">
        <f>IF(OR(qualitativo!AD17="7'5",qualitativo!AD17="1,2'5",qualitativo!AD17=1.4),1,0)</f>
        <v>0</v>
      </c>
      <c r="AE11">
        <f>IF(qualitativo!AE17="5'8",1,0)</f>
        <v>0</v>
      </c>
      <c r="AF11">
        <f>IF(OR(qualitativo!AF17="2'5"),1,0)</f>
        <v>0</v>
      </c>
      <c r="AG11">
        <f>IF(OR(qualitativo!AG17="3'4",qualitativo!AG17=0.75),1,0)</f>
        <v>0</v>
      </c>
      <c r="AH11">
        <f>IF(qualitativo!AH17="0 e 2",1,0)</f>
        <v>0</v>
      </c>
      <c r="AJ11" s="12">
        <f t="shared" si="0"/>
        <v>2</v>
      </c>
      <c r="AK11" s="13">
        <f t="shared" si="1"/>
        <v>6.25E-2</v>
      </c>
    </row>
    <row r="12" spans="1:37" x14ac:dyDescent="0.2">
      <c r="A12">
        <f>qualitativo!A18</f>
        <v>0</v>
      </c>
      <c r="B12">
        <f>qualitativo!B18</f>
        <v>0</v>
      </c>
      <c r="C12">
        <f>IF(OR(qualitativo!C18="2a+8",qualitativo!C18="a+a+4+4",qualitativo!C18="a+4+a+4",qualitativo!C18="4+4+a+a",qualitativo!C18="2*a+2*4",qualitativo!C18="2*(a+4)"),1,0)</f>
        <v>0</v>
      </c>
      <c r="D12">
        <f>IF(qualitativo!D18=2,1,0)</f>
        <v>0</v>
      </c>
      <c r="E12">
        <f>IF(qualitativo!E18=1,1,0)</f>
        <v>0</v>
      </c>
      <c r="F12">
        <f>IF(qualitativo!F18=3,1,0)</f>
        <v>0</v>
      </c>
      <c r="G12">
        <f>IF(qualitativo!G18=2,1,0)</f>
        <v>0</v>
      </c>
      <c r="H12">
        <f>IF(qualitativo!H18=0,1,0)</f>
        <v>1</v>
      </c>
      <c r="I12">
        <f>IF(qualitativo!I18=3,1,0)</f>
        <v>0</v>
      </c>
      <c r="J12">
        <f>IF(OR(qualitativo!J18="x+3",qualitativo!J18="3+x"),1,0)</f>
        <v>0</v>
      </c>
      <c r="K12">
        <f>IF(qualitativo!K18="x-3",1,0)</f>
        <v>0</v>
      </c>
      <c r="L12">
        <f>IF(OR(qualitativo!L18="2a",qualitativo!L18="a+a",qualitativo!L18="a*2",qualitativo!L18="2*a"),1,0)</f>
        <v>0</v>
      </c>
      <c r="M12">
        <f>IF(qualitativo!M18=6,1,0)</f>
        <v>0</v>
      </c>
      <c r="N12">
        <f>IF(qualitativo!N18=12,1,0)</f>
        <v>0</v>
      </c>
      <c r="O12">
        <f>IF(qualitativo!O18=1,1,0)</f>
        <v>0</v>
      </c>
      <c r="P12">
        <f>IF(qualitativo!P18=1,1,0)</f>
        <v>0</v>
      </c>
      <c r="Q12">
        <f>IF(qualitativo!Q18=0,1,0)</f>
        <v>1</v>
      </c>
      <c r="R12">
        <f>IF(qualitativo!R18=80,1,0)</f>
        <v>0</v>
      </c>
      <c r="S12">
        <f>IF(qualitativo!S18=750,1,0)</f>
        <v>0</v>
      </c>
      <c r="T12">
        <f>IF(qualitativo!T18=27,1,0)</f>
        <v>0</v>
      </c>
      <c r="U12">
        <f>IF(qualitativo!U18=200,1,0)</f>
        <v>0</v>
      </c>
      <c r="V12">
        <f>IF(qualitativo!V18=3,1,0)</f>
        <v>0</v>
      </c>
      <c r="W12">
        <f>IF(qualitativo!W18=1,1,0)</f>
        <v>0</v>
      </c>
      <c r="X12">
        <f>IF(OR(qualitativo!X18=75,qualitativo!X18="75%"),1,0)</f>
        <v>0</v>
      </c>
      <c r="Y12">
        <f>IF(OR(qualitativo!Y18=50,qualitativo!Y18="50%"),1,0)</f>
        <v>0</v>
      </c>
      <c r="Z12">
        <f>IF(qualitativo!Z18=17,1,0)</f>
        <v>0</v>
      </c>
      <c r="AA12">
        <f>IF(qualitativo!AA18=-4,1,0)</f>
        <v>0</v>
      </c>
      <c r="AB12">
        <f>IF(OR(qualitativo!AB18=0.6,qualitativo!AB18="3'5"),1,0)</f>
        <v>0</v>
      </c>
      <c r="AC12">
        <f>IF(OR(qualitativo!AC18=2.2,qualitativo!AC18="2,1'5"),1,0)</f>
        <v>0</v>
      </c>
      <c r="AD12">
        <f>IF(OR(qualitativo!AD18="7'5",qualitativo!AD18="1,2'5",qualitativo!AD18=1.4),1,0)</f>
        <v>0</v>
      </c>
      <c r="AE12">
        <f>IF(qualitativo!AE18="5'8",1,0)</f>
        <v>0</v>
      </c>
      <c r="AF12">
        <f>IF(OR(qualitativo!AF18="2'5"),1,0)</f>
        <v>0</v>
      </c>
      <c r="AG12">
        <f>IF(OR(qualitativo!AG18="3'4",qualitativo!AG18=0.75),1,0)</f>
        <v>0</v>
      </c>
      <c r="AH12">
        <f>IF(qualitativo!AH18="0 e 2",1,0)</f>
        <v>0</v>
      </c>
      <c r="AJ12" s="12">
        <f t="shared" si="0"/>
        <v>2</v>
      </c>
      <c r="AK12" s="13">
        <f t="shared" si="1"/>
        <v>6.25E-2</v>
      </c>
    </row>
    <row r="13" spans="1:37" x14ac:dyDescent="0.2">
      <c r="A13">
        <f>qualitativo!A19</f>
        <v>0</v>
      </c>
      <c r="B13">
        <f>qualitativo!B19</f>
        <v>0</v>
      </c>
      <c r="C13">
        <f>IF(OR(qualitativo!C19="2a+8",qualitativo!C19="a+a+4+4",qualitativo!C19="a+4+a+4",qualitativo!C19="4+4+a+a",qualitativo!C19="2*a+2*4",qualitativo!C19="2*(a+4)"),1,0)</f>
        <v>0</v>
      </c>
      <c r="D13">
        <f>IF(qualitativo!D19=2,1,0)</f>
        <v>0</v>
      </c>
      <c r="E13">
        <f>IF(qualitativo!E19=1,1,0)</f>
        <v>0</v>
      </c>
      <c r="F13">
        <f>IF(qualitativo!F19=3,1,0)</f>
        <v>0</v>
      </c>
      <c r="G13">
        <f>IF(qualitativo!G19=2,1,0)</f>
        <v>0</v>
      </c>
      <c r="H13">
        <f>IF(qualitativo!H19=0,1,0)</f>
        <v>1</v>
      </c>
      <c r="I13">
        <f>IF(qualitativo!I19=3,1,0)</f>
        <v>0</v>
      </c>
      <c r="J13">
        <f>IF(OR(qualitativo!J19="x+3",qualitativo!J19="3+x"),1,0)</f>
        <v>0</v>
      </c>
      <c r="K13">
        <f>IF(qualitativo!K19="x-3",1,0)</f>
        <v>0</v>
      </c>
      <c r="L13">
        <f>IF(OR(qualitativo!L19="2a",qualitativo!L19="a+a",qualitativo!L19="a*2",qualitativo!L19="2*a"),1,0)</f>
        <v>0</v>
      </c>
      <c r="M13">
        <f>IF(qualitativo!M19=6,1,0)</f>
        <v>0</v>
      </c>
      <c r="N13">
        <f>IF(qualitativo!N19=12,1,0)</f>
        <v>0</v>
      </c>
      <c r="O13">
        <f>IF(qualitativo!O19=1,1,0)</f>
        <v>0</v>
      </c>
      <c r="P13">
        <f>IF(qualitativo!P19=1,1,0)</f>
        <v>0</v>
      </c>
      <c r="Q13">
        <f>IF(qualitativo!Q19=0,1,0)</f>
        <v>1</v>
      </c>
      <c r="R13">
        <f>IF(qualitativo!R19=80,1,0)</f>
        <v>0</v>
      </c>
      <c r="S13">
        <f>IF(qualitativo!S19=750,1,0)</f>
        <v>0</v>
      </c>
      <c r="T13">
        <f>IF(qualitativo!T19=27,1,0)</f>
        <v>0</v>
      </c>
      <c r="U13">
        <f>IF(qualitativo!U19=200,1,0)</f>
        <v>0</v>
      </c>
      <c r="V13">
        <f>IF(qualitativo!V19=3,1,0)</f>
        <v>0</v>
      </c>
      <c r="W13">
        <f>IF(qualitativo!W19=1,1,0)</f>
        <v>0</v>
      </c>
      <c r="X13">
        <f>IF(OR(qualitativo!X19=75,qualitativo!X19="75%"),1,0)</f>
        <v>0</v>
      </c>
      <c r="Y13">
        <f>IF(OR(qualitativo!Y19=50,qualitativo!Y19="50%"),1,0)</f>
        <v>0</v>
      </c>
      <c r="Z13">
        <f>IF(qualitativo!Z19=17,1,0)</f>
        <v>0</v>
      </c>
      <c r="AA13">
        <f>IF(qualitativo!AA19=-4,1,0)</f>
        <v>0</v>
      </c>
      <c r="AB13">
        <f>IF(OR(qualitativo!AB19=0.6,qualitativo!AB19="3'5"),1,0)</f>
        <v>0</v>
      </c>
      <c r="AC13">
        <f>IF(OR(qualitativo!AC19=2.2,qualitativo!AC19="2,1'5"),1,0)</f>
        <v>0</v>
      </c>
      <c r="AD13">
        <f>IF(OR(qualitativo!AD19="7'5",qualitativo!AD19="1,2'5",qualitativo!AD19=1.4),1,0)</f>
        <v>0</v>
      </c>
      <c r="AE13">
        <f>IF(qualitativo!AE19="5'8",1,0)</f>
        <v>0</v>
      </c>
      <c r="AF13">
        <f>IF(OR(qualitativo!AF19="2'5"),1,0)</f>
        <v>0</v>
      </c>
      <c r="AG13">
        <f>IF(OR(qualitativo!AG19="3'4",qualitativo!AG19=0.75),1,0)</f>
        <v>0</v>
      </c>
      <c r="AH13">
        <f>IF(qualitativo!AH19="0 e 2",1,0)</f>
        <v>0</v>
      </c>
      <c r="AJ13" s="12">
        <f t="shared" si="0"/>
        <v>2</v>
      </c>
      <c r="AK13" s="13">
        <f t="shared" si="1"/>
        <v>6.25E-2</v>
      </c>
    </row>
    <row r="14" spans="1:37" x14ac:dyDescent="0.2">
      <c r="A14">
        <f>qualitativo!A20</f>
        <v>0</v>
      </c>
      <c r="B14">
        <f>qualitativo!B20</f>
        <v>0</v>
      </c>
      <c r="C14">
        <f>IF(OR(qualitativo!C20="2a+8",qualitativo!C20="a+a+4+4",qualitativo!C20="a+4+a+4",qualitativo!C20="4+4+a+a",qualitativo!C20="2*a+2*4",qualitativo!C20="2*(a+4)"),1,0)</f>
        <v>0</v>
      </c>
      <c r="D14">
        <f>IF(qualitativo!D20=2,1,0)</f>
        <v>0</v>
      </c>
      <c r="E14">
        <f>IF(qualitativo!E20=1,1,0)</f>
        <v>0</v>
      </c>
      <c r="F14">
        <f>IF(qualitativo!F20=3,1,0)</f>
        <v>0</v>
      </c>
      <c r="G14">
        <f>IF(qualitativo!G20=2,1,0)</f>
        <v>0</v>
      </c>
      <c r="H14">
        <f>IF(qualitativo!H20=0,1,0)</f>
        <v>1</v>
      </c>
      <c r="I14">
        <f>IF(qualitativo!I20=3,1,0)</f>
        <v>0</v>
      </c>
      <c r="J14">
        <f>IF(OR(qualitativo!J20="x+3",qualitativo!J20="3+x"),1,0)</f>
        <v>0</v>
      </c>
      <c r="K14">
        <f>IF(qualitativo!K20="x-3",1,0)</f>
        <v>0</v>
      </c>
      <c r="L14">
        <f>IF(OR(qualitativo!L20="2a",qualitativo!L20="a+a",qualitativo!L20="a*2",qualitativo!L20="2*a"),1,0)</f>
        <v>0</v>
      </c>
      <c r="M14">
        <f>IF(qualitativo!M20=6,1,0)</f>
        <v>0</v>
      </c>
      <c r="N14">
        <f>IF(qualitativo!N20=12,1,0)</f>
        <v>0</v>
      </c>
      <c r="O14">
        <f>IF(qualitativo!O20=1,1,0)</f>
        <v>0</v>
      </c>
      <c r="P14">
        <f>IF(qualitativo!P20=1,1,0)</f>
        <v>0</v>
      </c>
      <c r="Q14">
        <f>IF(qualitativo!Q20=0,1,0)</f>
        <v>1</v>
      </c>
      <c r="R14">
        <f>IF(qualitativo!R20=80,1,0)</f>
        <v>0</v>
      </c>
      <c r="S14">
        <f>IF(qualitativo!S20=750,1,0)</f>
        <v>0</v>
      </c>
      <c r="T14">
        <f>IF(qualitativo!T20=27,1,0)</f>
        <v>0</v>
      </c>
      <c r="U14">
        <f>IF(qualitativo!U20=200,1,0)</f>
        <v>0</v>
      </c>
      <c r="V14">
        <f>IF(qualitativo!V20=3,1,0)</f>
        <v>0</v>
      </c>
      <c r="W14">
        <f>IF(qualitativo!W20=1,1,0)</f>
        <v>0</v>
      </c>
      <c r="X14">
        <f>IF(OR(qualitativo!X20=75,qualitativo!X20="75%"),1,0)</f>
        <v>0</v>
      </c>
      <c r="Y14">
        <f>IF(OR(qualitativo!Y20=50,qualitativo!Y20="50%"),1,0)</f>
        <v>0</v>
      </c>
      <c r="Z14">
        <f>IF(qualitativo!Z20=17,1,0)</f>
        <v>0</v>
      </c>
      <c r="AA14">
        <f>IF(qualitativo!AA20=-4,1,0)</f>
        <v>0</v>
      </c>
      <c r="AB14">
        <f>IF(OR(qualitativo!AB20=0.6,qualitativo!AB20="3'5"),1,0)</f>
        <v>0</v>
      </c>
      <c r="AC14">
        <f>IF(OR(qualitativo!AC20=2.2,qualitativo!AC20="2,1'5"),1,0)</f>
        <v>0</v>
      </c>
      <c r="AD14">
        <f>IF(OR(qualitativo!AD20="7'5",qualitativo!AD20="1,2'5",qualitativo!AD20=1.4),1,0)</f>
        <v>0</v>
      </c>
      <c r="AE14">
        <f>IF(qualitativo!AE20="5'8",1,0)</f>
        <v>0</v>
      </c>
      <c r="AF14">
        <f>IF(OR(qualitativo!AF20="2'5"),1,0)</f>
        <v>0</v>
      </c>
      <c r="AG14">
        <f>IF(OR(qualitativo!AG20="3'4",qualitativo!AG20=0.75),1,0)</f>
        <v>0</v>
      </c>
      <c r="AH14">
        <f>IF(qualitativo!AH20="0 e 2",1,0)</f>
        <v>0</v>
      </c>
      <c r="AJ14" s="12">
        <f t="shared" si="0"/>
        <v>2</v>
      </c>
      <c r="AK14" s="13">
        <f t="shared" si="1"/>
        <v>6.25E-2</v>
      </c>
    </row>
    <row r="15" spans="1:37" x14ac:dyDescent="0.2">
      <c r="A15">
        <f>qualitativo!A21</f>
        <v>0</v>
      </c>
      <c r="B15">
        <f>qualitativo!B21</f>
        <v>0</v>
      </c>
      <c r="C15">
        <f>IF(OR(qualitativo!C21="2a+8",qualitativo!C21="a+a+4+4",qualitativo!C21="a+4+a+4",qualitativo!C21="4+4+a+a",qualitativo!C21="2*a+2*4",qualitativo!C21="2*(a+4)"),1,0)</f>
        <v>0</v>
      </c>
      <c r="D15">
        <f>IF(qualitativo!D21=2,1,0)</f>
        <v>0</v>
      </c>
      <c r="E15">
        <f>IF(qualitativo!E21=1,1,0)</f>
        <v>0</v>
      </c>
      <c r="F15">
        <f>IF(qualitativo!F21=3,1,0)</f>
        <v>0</v>
      </c>
      <c r="G15">
        <f>IF(qualitativo!G21=2,1,0)</f>
        <v>0</v>
      </c>
      <c r="H15">
        <f>IF(qualitativo!H21=0,1,0)</f>
        <v>1</v>
      </c>
      <c r="I15">
        <f>IF(qualitativo!I21=3,1,0)</f>
        <v>0</v>
      </c>
      <c r="J15">
        <f>IF(OR(qualitativo!J21="x+3",qualitativo!J21="3+x"),1,0)</f>
        <v>0</v>
      </c>
      <c r="K15">
        <f>IF(qualitativo!K21="x-3",1,0)</f>
        <v>0</v>
      </c>
      <c r="L15">
        <f>IF(OR(qualitativo!L21="2a",qualitativo!L21="a+a",qualitativo!L21="a*2",qualitativo!L21="2*a"),1,0)</f>
        <v>0</v>
      </c>
      <c r="M15">
        <f>IF(qualitativo!M21=6,1,0)</f>
        <v>0</v>
      </c>
      <c r="N15">
        <f>IF(qualitativo!N21=12,1,0)</f>
        <v>0</v>
      </c>
      <c r="O15">
        <f>IF(qualitativo!O21=1,1,0)</f>
        <v>0</v>
      </c>
      <c r="P15">
        <f>IF(qualitativo!P21=1,1,0)</f>
        <v>0</v>
      </c>
      <c r="Q15">
        <f>IF(qualitativo!Q21=0,1,0)</f>
        <v>1</v>
      </c>
      <c r="R15">
        <f>IF(qualitativo!R21=80,1,0)</f>
        <v>0</v>
      </c>
      <c r="S15">
        <f>IF(qualitativo!S21=750,1,0)</f>
        <v>0</v>
      </c>
      <c r="T15">
        <f>IF(qualitativo!T21=27,1,0)</f>
        <v>0</v>
      </c>
      <c r="U15">
        <f>IF(qualitativo!U21=200,1,0)</f>
        <v>0</v>
      </c>
      <c r="V15">
        <f>IF(qualitativo!V21=3,1,0)</f>
        <v>0</v>
      </c>
      <c r="W15">
        <f>IF(qualitativo!W21=1,1,0)</f>
        <v>0</v>
      </c>
      <c r="X15">
        <f>IF(OR(qualitativo!X21=75,qualitativo!X21="75%"),1,0)</f>
        <v>0</v>
      </c>
      <c r="Y15">
        <f>IF(OR(qualitativo!Y21=50,qualitativo!Y21="50%"),1,0)</f>
        <v>0</v>
      </c>
      <c r="Z15">
        <f>IF(qualitativo!Z21=17,1,0)</f>
        <v>0</v>
      </c>
      <c r="AA15">
        <f>IF(qualitativo!AA21=-4,1,0)</f>
        <v>0</v>
      </c>
      <c r="AB15">
        <f>IF(OR(qualitativo!AB21=0.6,qualitativo!AB21="3'5"),1,0)</f>
        <v>0</v>
      </c>
      <c r="AC15">
        <f>IF(OR(qualitativo!AC21=2.2,qualitativo!AC21="2,1'5"),1,0)</f>
        <v>0</v>
      </c>
      <c r="AD15">
        <f>IF(OR(qualitativo!AD21="7'5",qualitativo!AD21="1,2'5",qualitativo!AD21=1.4),1,0)</f>
        <v>0</v>
      </c>
      <c r="AE15">
        <f>IF(qualitativo!AE21="5'8",1,0)</f>
        <v>0</v>
      </c>
      <c r="AF15">
        <f>IF(OR(qualitativo!AF21="2'5"),1,0)</f>
        <v>0</v>
      </c>
      <c r="AG15">
        <f>IF(OR(qualitativo!AG21="3'4",qualitativo!AG21=0.75),1,0)</f>
        <v>0</v>
      </c>
      <c r="AH15">
        <f>IF(qualitativo!AH21="0 e 2",1,0)</f>
        <v>0</v>
      </c>
      <c r="AJ15" s="12">
        <f t="shared" si="0"/>
        <v>2</v>
      </c>
      <c r="AK15" s="13">
        <f t="shared" si="1"/>
        <v>6.25E-2</v>
      </c>
    </row>
    <row r="16" spans="1:37" x14ac:dyDescent="0.2">
      <c r="A16">
        <f>qualitativo!A22</f>
        <v>0</v>
      </c>
      <c r="B16">
        <f>qualitativo!B22</f>
        <v>0</v>
      </c>
      <c r="C16">
        <f>IF(OR(qualitativo!C22="2a+8",qualitativo!C22="a+a+4+4",qualitativo!C22="a+4+a+4",qualitativo!C22="4+4+a+a",qualitativo!C22="2*a+2*4",qualitativo!C22="2*(a+4)"),1,0)</f>
        <v>0</v>
      </c>
      <c r="D16">
        <f>IF(qualitativo!D22=2,1,0)</f>
        <v>0</v>
      </c>
      <c r="E16">
        <f>IF(qualitativo!E22=1,1,0)</f>
        <v>0</v>
      </c>
      <c r="F16">
        <f>IF(qualitativo!F22=3,1,0)</f>
        <v>0</v>
      </c>
      <c r="G16">
        <f>IF(qualitativo!G22=2,1,0)</f>
        <v>0</v>
      </c>
      <c r="H16">
        <f>IF(qualitativo!H22=0,1,0)</f>
        <v>1</v>
      </c>
      <c r="I16">
        <f>IF(qualitativo!I22=3,1,0)</f>
        <v>0</v>
      </c>
      <c r="J16">
        <f>IF(OR(qualitativo!J22="x+3",qualitativo!J22="3+x"),1,0)</f>
        <v>0</v>
      </c>
      <c r="K16">
        <f>IF(qualitativo!K22="x-3",1,0)</f>
        <v>0</v>
      </c>
      <c r="L16">
        <f>IF(OR(qualitativo!L22="2a",qualitativo!L22="a+a",qualitativo!L22="a*2",qualitativo!L22="2*a"),1,0)</f>
        <v>0</v>
      </c>
      <c r="M16">
        <f>IF(qualitativo!M22=6,1,0)</f>
        <v>0</v>
      </c>
      <c r="N16">
        <f>IF(qualitativo!N22=12,1,0)</f>
        <v>0</v>
      </c>
      <c r="O16">
        <f>IF(qualitativo!O22=1,1,0)</f>
        <v>0</v>
      </c>
      <c r="P16">
        <f>IF(qualitativo!P22=1,1,0)</f>
        <v>0</v>
      </c>
      <c r="Q16">
        <f>IF(qualitativo!Q22=0,1,0)</f>
        <v>1</v>
      </c>
      <c r="R16">
        <f>IF(qualitativo!R22=80,1,0)</f>
        <v>0</v>
      </c>
      <c r="S16">
        <f>IF(qualitativo!S22=750,1,0)</f>
        <v>0</v>
      </c>
      <c r="T16">
        <f>IF(qualitativo!T22=27,1,0)</f>
        <v>0</v>
      </c>
      <c r="U16">
        <f>IF(qualitativo!U22=200,1,0)</f>
        <v>0</v>
      </c>
      <c r="V16">
        <f>IF(qualitativo!V22=3,1,0)</f>
        <v>0</v>
      </c>
      <c r="W16">
        <f>IF(qualitativo!W22=1,1,0)</f>
        <v>0</v>
      </c>
      <c r="X16">
        <f>IF(OR(qualitativo!X22=75,qualitativo!X22="75%"),1,0)</f>
        <v>0</v>
      </c>
      <c r="Y16">
        <f>IF(OR(qualitativo!Y22=50,qualitativo!Y22="50%"),1,0)</f>
        <v>0</v>
      </c>
      <c r="Z16">
        <f>IF(qualitativo!Z22=17,1,0)</f>
        <v>0</v>
      </c>
      <c r="AA16">
        <f>IF(qualitativo!AA22=-4,1,0)</f>
        <v>0</v>
      </c>
      <c r="AB16">
        <f>IF(OR(qualitativo!AB22=0.6,qualitativo!AB22="3'5"),1,0)</f>
        <v>0</v>
      </c>
      <c r="AC16">
        <f>IF(OR(qualitativo!AC22=2.2,qualitativo!AC22="2,1'5"),1,0)</f>
        <v>0</v>
      </c>
      <c r="AD16">
        <f>IF(OR(qualitativo!AD22="7'5",qualitativo!AD22="1,2'5",qualitativo!AD22=1.4),1,0)</f>
        <v>0</v>
      </c>
      <c r="AE16">
        <f>IF(qualitativo!AE22="5'8",1,0)</f>
        <v>0</v>
      </c>
      <c r="AF16">
        <f>IF(OR(qualitativo!AF22="2'5"),1,0)</f>
        <v>0</v>
      </c>
      <c r="AG16">
        <f>IF(OR(qualitativo!AG22="3'4",qualitativo!AG22=0.75),1,0)</f>
        <v>0</v>
      </c>
      <c r="AH16">
        <f>IF(qualitativo!AH22="0 e 2",1,0)</f>
        <v>0</v>
      </c>
      <c r="AJ16" s="12">
        <f t="shared" si="0"/>
        <v>2</v>
      </c>
      <c r="AK16" s="13">
        <f t="shared" si="1"/>
        <v>6.25E-2</v>
      </c>
    </row>
    <row r="17" spans="1:37" x14ac:dyDescent="0.2">
      <c r="A17">
        <f>qualitativo!A23</f>
        <v>0</v>
      </c>
      <c r="B17">
        <f>qualitativo!B23</f>
        <v>0</v>
      </c>
      <c r="C17">
        <f>IF(OR(qualitativo!C23="2a+8",qualitativo!C23="a+a+4+4",qualitativo!C23="a+4+a+4",qualitativo!C23="4+4+a+a",qualitativo!C23="2*a+2*4",qualitativo!C23="2*(a+4)"),1,0)</f>
        <v>0</v>
      </c>
      <c r="D17">
        <f>IF(qualitativo!D23=2,1,0)</f>
        <v>0</v>
      </c>
      <c r="E17">
        <f>IF(qualitativo!E23=1,1,0)</f>
        <v>0</v>
      </c>
      <c r="F17">
        <f>IF(qualitativo!F23=3,1,0)</f>
        <v>0</v>
      </c>
      <c r="G17">
        <f>IF(qualitativo!G23=2,1,0)</f>
        <v>0</v>
      </c>
      <c r="H17">
        <f>IF(qualitativo!H23=0,1,0)</f>
        <v>1</v>
      </c>
      <c r="I17">
        <f>IF(qualitativo!I23=3,1,0)</f>
        <v>0</v>
      </c>
      <c r="J17">
        <f>IF(OR(qualitativo!J23="x+3",qualitativo!J23="3+x"),1,0)</f>
        <v>0</v>
      </c>
      <c r="K17">
        <f>IF(qualitativo!K23="x-3",1,0)</f>
        <v>0</v>
      </c>
      <c r="L17">
        <f>IF(OR(qualitativo!L23="2a",qualitativo!L23="a+a",qualitativo!L23="a*2",qualitativo!L23="2*a"),1,0)</f>
        <v>0</v>
      </c>
      <c r="M17">
        <f>IF(qualitativo!M23=6,1,0)</f>
        <v>0</v>
      </c>
      <c r="N17">
        <f>IF(qualitativo!N23=12,1,0)</f>
        <v>0</v>
      </c>
      <c r="O17">
        <f>IF(qualitativo!O23=1,1,0)</f>
        <v>0</v>
      </c>
      <c r="P17">
        <f>IF(qualitativo!P23=1,1,0)</f>
        <v>0</v>
      </c>
      <c r="Q17">
        <f>IF(qualitativo!Q23=0,1,0)</f>
        <v>1</v>
      </c>
      <c r="R17">
        <f>IF(qualitativo!R23=80,1,0)</f>
        <v>0</v>
      </c>
      <c r="S17">
        <f>IF(qualitativo!S23=750,1,0)</f>
        <v>0</v>
      </c>
      <c r="T17">
        <f>IF(qualitativo!T23=27,1,0)</f>
        <v>0</v>
      </c>
      <c r="U17">
        <f>IF(qualitativo!U23=200,1,0)</f>
        <v>0</v>
      </c>
      <c r="V17">
        <f>IF(qualitativo!V23=3,1,0)</f>
        <v>0</v>
      </c>
      <c r="W17">
        <f>IF(qualitativo!W23=1,1,0)</f>
        <v>0</v>
      </c>
      <c r="X17">
        <f>IF(OR(qualitativo!X23=75,qualitativo!X23="75%"),1,0)</f>
        <v>0</v>
      </c>
      <c r="Y17">
        <f>IF(OR(qualitativo!Y23=50,qualitativo!Y23="50%"),1,0)</f>
        <v>0</v>
      </c>
      <c r="Z17">
        <f>IF(qualitativo!Z23=17,1,0)</f>
        <v>0</v>
      </c>
      <c r="AA17">
        <f>IF(qualitativo!AA23=-4,1,0)</f>
        <v>0</v>
      </c>
      <c r="AB17">
        <f>IF(OR(qualitativo!AB23=0.6,qualitativo!AB23="3'5"),1,0)</f>
        <v>0</v>
      </c>
      <c r="AC17">
        <f>IF(OR(qualitativo!AC23=2.2,qualitativo!AC23="2,1'5"),1,0)</f>
        <v>0</v>
      </c>
      <c r="AD17">
        <f>IF(OR(qualitativo!AD23="7'5",qualitativo!AD23="1,2'5",qualitativo!AD23=1.4),1,0)</f>
        <v>0</v>
      </c>
      <c r="AE17">
        <f>IF(qualitativo!AE23="5'8",1,0)</f>
        <v>0</v>
      </c>
      <c r="AF17">
        <f>IF(OR(qualitativo!AF23="2'5"),1,0)</f>
        <v>0</v>
      </c>
      <c r="AG17">
        <f>IF(OR(qualitativo!AG23="3'4",qualitativo!AG23=0.75),1,0)</f>
        <v>0</v>
      </c>
      <c r="AH17">
        <f>IF(qualitativo!AH23="0 e 2",1,0)</f>
        <v>0</v>
      </c>
      <c r="AJ17" s="12">
        <f t="shared" si="0"/>
        <v>2</v>
      </c>
      <c r="AK17" s="13">
        <f t="shared" si="1"/>
        <v>6.25E-2</v>
      </c>
    </row>
    <row r="18" spans="1:37" x14ac:dyDescent="0.2">
      <c r="A18">
        <f>qualitativo!A24</f>
        <v>0</v>
      </c>
      <c r="B18">
        <f>qualitativo!B24</f>
        <v>0</v>
      </c>
      <c r="C18">
        <f>IF(OR(qualitativo!C24="2a+8",qualitativo!C24="a+a+4+4",qualitativo!C24="a+4+a+4",qualitativo!C24="4+4+a+a",qualitativo!C24="2*a+2*4",qualitativo!C24="2*(a+4)"),1,0)</f>
        <v>0</v>
      </c>
      <c r="D18">
        <f>IF(qualitativo!D24=2,1,0)</f>
        <v>0</v>
      </c>
      <c r="E18">
        <f>IF(qualitativo!E24=1,1,0)</f>
        <v>0</v>
      </c>
      <c r="F18">
        <f>IF(qualitativo!F24=3,1,0)</f>
        <v>0</v>
      </c>
      <c r="G18">
        <f>IF(qualitativo!G24=2,1,0)</f>
        <v>0</v>
      </c>
      <c r="H18">
        <f>IF(qualitativo!H24=0,1,0)</f>
        <v>1</v>
      </c>
      <c r="I18">
        <f>IF(qualitativo!I24=3,1,0)</f>
        <v>0</v>
      </c>
      <c r="J18">
        <f>IF(OR(qualitativo!J24="x+3",qualitativo!J24="3+x"),1,0)</f>
        <v>0</v>
      </c>
      <c r="K18">
        <f>IF(qualitativo!K24="x-3",1,0)</f>
        <v>0</v>
      </c>
      <c r="L18">
        <f>IF(OR(qualitativo!L24="2a",qualitativo!L24="a+a",qualitativo!L24="a*2",qualitativo!L24="2*a"),1,0)</f>
        <v>0</v>
      </c>
      <c r="M18">
        <f>IF(qualitativo!M24=6,1,0)</f>
        <v>0</v>
      </c>
      <c r="N18">
        <f>IF(qualitativo!N24=12,1,0)</f>
        <v>0</v>
      </c>
      <c r="O18">
        <f>IF(qualitativo!O24=1,1,0)</f>
        <v>0</v>
      </c>
      <c r="P18">
        <f>IF(qualitativo!P24=1,1,0)</f>
        <v>0</v>
      </c>
      <c r="Q18">
        <f>IF(qualitativo!Q24=0,1,0)</f>
        <v>1</v>
      </c>
      <c r="R18">
        <f>IF(qualitativo!R24=80,1,0)</f>
        <v>0</v>
      </c>
      <c r="S18">
        <f>IF(qualitativo!S24=750,1,0)</f>
        <v>0</v>
      </c>
      <c r="T18">
        <f>IF(qualitativo!T24=27,1,0)</f>
        <v>0</v>
      </c>
      <c r="U18">
        <f>IF(qualitativo!U24=200,1,0)</f>
        <v>0</v>
      </c>
      <c r="V18">
        <f>IF(qualitativo!V24=3,1,0)</f>
        <v>0</v>
      </c>
      <c r="W18">
        <f>IF(qualitativo!W24=1,1,0)</f>
        <v>0</v>
      </c>
      <c r="X18">
        <f>IF(OR(qualitativo!X24=75,qualitativo!X24="75%"),1,0)</f>
        <v>0</v>
      </c>
      <c r="Y18">
        <f>IF(OR(qualitativo!Y24=50,qualitativo!Y24="50%"),1,0)</f>
        <v>0</v>
      </c>
      <c r="Z18">
        <f>IF(qualitativo!Z24=17,1,0)</f>
        <v>0</v>
      </c>
      <c r="AA18">
        <f>IF(qualitativo!AA24=-4,1,0)</f>
        <v>0</v>
      </c>
      <c r="AB18">
        <f>IF(OR(qualitativo!AB24=0.6,qualitativo!AB24="3'5"),1,0)</f>
        <v>0</v>
      </c>
      <c r="AC18">
        <f>IF(OR(qualitativo!AC24=2.2,qualitativo!AC24="2,1'5"),1,0)</f>
        <v>0</v>
      </c>
      <c r="AD18">
        <f>IF(OR(qualitativo!AD24="7'5",qualitativo!AD24="1,2'5",qualitativo!AD24=1.4),1,0)</f>
        <v>0</v>
      </c>
      <c r="AE18">
        <f>IF(qualitativo!AE24="5'8",1,0)</f>
        <v>0</v>
      </c>
      <c r="AF18">
        <f>IF(OR(qualitativo!AF24="2'5"),1,0)</f>
        <v>0</v>
      </c>
      <c r="AG18">
        <f>IF(OR(qualitativo!AG24="3'4",qualitativo!AG24=0.75),1,0)</f>
        <v>0</v>
      </c>
      <c r="AH18">
        <f>IF(qualitativo!AH24="0 e 2",1,0)</f>
        <v>0</v>
      </c>
      <c r="AJ18" s="12">
        <f t="shared" si="0"/>
        <v>2</v>
      </c>
      <c r="AK18" s="13">
        <f t="shared" si="1"/>
        <v>6.25E-2</v>
      </c>
    </row>
    <row r="19" spans="1:37" x14ac:dyDescent="0.2">
      <c r="A19">
        <f>qualitativo!A25</f>
        <v>0</v>
      </c>
      <c r="B19">
        <f>qualitativo!B25</f>
        <v>0</v>
      </c>
      <c r="C19">
        <f>IF(OR(qualitativo!C25="2a+8",qualitativo!C25="a+a+4+4",qualitativo!C25="a+4+a+4",qualitativo!C25="4+4+a+a",qualitativo!C25="2*a+2*4",qualitativo!C25="2*(a+4)"),1,0)</f>
        <v>0</v>
      </c>
      <c r="D19">
        <f>IF(qualitativo!D25=2,1,0)</f>
        <v>0</v>
      </c>
      <c r="E19">
        <f>IF(qualitativo!E25=1,1,0)</f>
        <v>0</v>
      </c>
      <c r="F19">
        <f>IF(qualitativo!F25=3,1,0)</f>
        <v>0</v>
      </c>
      <c r="G19">
        <f>IF(qualitativo!G25=2,1,0)</f>
        <v>0</v>
      </c>
      <c r="H19">
        <f>IF(qualitativo!H25=0,1,0)</f>
        <v>1</v>
      </c>
      <c r="I19">
        <f>IF(qualitativo!I25=3,1,0)</f>
        <v>0</v>
      </c>
      <c r="J19">
        <f>IF(OR(qualitativo!J25="x+3",qualitativo!J25="3+x"),1,0)</f>
        <v>0</v>
      </c>
      <c r="K19">
        <f>IF(qualitativo!K25="x-3",1,0)</f>
        <v>0</v>
      </c>
      <c r="L19">
        <f>IF(OR(qualitativo!L25="2a",qualitativo!L25="a+a",qualitativo!L25="a*2",qualitativo!L25="2*a"),1,0)</f>
        <v>0</v>
      </c>
      <c r="M19">
        <f>IF(qualitativo!M25=6,1,0)</f>
        <v>0</v>
      </c>
      <c r="N19">
        <f>IF(qualitativo!N25=12,1,0)</f>
        <v>0</v>
      </c>
      <c r="O19">
        <f>IF(qualitativo!O25=1,1,0)</f>
        <v>0</v>
      </c>
      <c r="P19">
        <f>IF(qualitativo!P25=1,1,0)</f>
        <v>0</v>
      </c>
      <c r="Q19">
        <f>IF(qualitativo!Q25=0,1,0)</f>
        <v>1</v>
      </c>
      <c r="R19">
        <f>IF(qualitativo!R25=80,1,0)</f>
        <v>0</v>
      </c>
      <c r="S19">
        <f>IF(qualitativo!S25=750,1,0)</f>
        <v>0</v>
      </c>
      <c r="T19">
        <f>IF(qualitativo!T25=27,1,0)</f>
        <v>0</v>
      </c>
      <c r="U19">
        <f>IF(qualitativo!U25=200,1,0)</f>
        <v>0</v>
      </c>
      <c r="V19">
        <f>IF(qualitativo!V25=3,1,0)</f>
        <v>0</v>
      </c>
      <c r="W19">
        <f>IF(qualitativo!W25=1,1,0)</f>
        <v>0</v>
      </c>
      <c r="X19">
        <f>IF(OR(qualitativo!X25=75,qualitativo!X25="75%"),1,0)</f>
        <v>0</v>
      </c>
      <c r="Y19">
        <f>IF(OR(qualitativo!Y25=50,qualitativo!Y25="50%"),1,0)</f>
        <v>0</v>
      </c>
      <c r="Z19">
        <f>IF(qualitativo!Z25=17,1,0)</f>
        <v>0</v>
      </c>
      <c r="AA19">
        <f>IF(qualitativo!AA25=-4,1,0)</f>
        <v>0</v>
      </c>
      <c r="AB19">
        <f>IF(OR(qualitativo!AB25=0.6,qualitativo!AB25="3'5"),1,0)</f>
        <v>0</v>
      </c>
      <c r="AC19">
        <f>IF(OR(qualitativo!AC25=2.2,qualitativo!AC25="2,1'5"),1,0)</f>
        <v>0</v>
      </c>
      <c r="AD19">
        <f>IF(OR(qualitativo!AD25="7'5",qualitativo!AD25="1,2'5",qualitativo!AD25=1.4),1,0)</f>
        <v>0</v>
      </c>
      <c r="AE19">
        <f>IF(qualitativo!AE25="5'8",1,0)</f>
        <v>0</v>
      </c>
      <c r="AF19">
        <f>IF(OR(qualitativo!AF25="2'5"),1,0)</f>
        <v>0</v>
      </c>
      <c r="AG19">
        <f>IF(OR(qualitativo!AG25="3'4",qualitativo!AG25=0.75),1,0)</f>
        <v>0</v>
      </c>
      <c r="AH19">
        <f>IF(qualitativo!AH25="0 e 2",1,0)</f>
        <v>0</v>
      </c>
      <c r="AJ19" s="12">
        <f t="shared" si="0"/>
        <v>2</v>
      </c>
      <c r="AK19" s="13">
        <f t="shared" si="1"/>
        <v>6.25E-2</v>
      </c>
    </row>
    <row r="20" spans="1:37" x14ac:dyDescent="0.2">
      <c r="A20">
        <f>qualitativo!A26</f>
        <v>0</v>
      </c>
      <c r="B20">
        <f>qualitativo!B26</f>
        <v>0</v>
      </c>
      <c r="C20">
        <f>IF(OR(qualitativo!C26="2a+8",qualitativo!C26="a+a+4+4",qualitativo!C26="a+4+a+4",qualitativo!C26="4+4+a+a",qualitativo!C26="2*a+2*4",qualitativo!C26="2*(a+4)"),1,0)</f>
        <v>0</v>
      </c>
      <c r="D20">
        <f>IF(qualitativo!D26=2,1,0)</f>
        <v>0</v>
      </c>
      <c r="E20">
        <f>IF(qualitativo!E26=1,1,0)</f>
        <v>0</v>
      </c>
      <c r="F20">
        <f>IF(qualitativo!F26=3,1,0)</f>
        <v>0</v>
      </c>
      <c r="G20">
        <f>IF(qualitativo!G26=2,1,0)</f>
        <v>0</v>
      </c>
      <c r="H20">
        <f>IF(qualitativo!H26=0,1,0)</f>
        <v>1</v>
      </c>
      <c r="I20">
        <f>IF(qualitativo!I26=3,1,0)</f>
        <v>0</v>
      </c>
      <c r="J20">
        <f>IF(OR(qualitativo!J26="x+3",qualitativo!J26="3+x"),1,0)</f>
        <v>0</v>
      </c>
      <c r="K20">
        <f>IF(qualitativo!K26="x-3",1,0)</f>
        <v>0</v>
      </c>
      <c r="L20">
        <f>IF(OR(qualitativo!L26="2a",qualitativo!L26="a+a",qualitativo!L26="a*2",qualitativo!L26="2*a"),1,0)</f>
        <v>0</v>
      </c>
      <c r="M20">
        <f>IF(qualitativo!M26=6,1,0)</f>
        <v>0</v>
      </c>
      <c r="N20">
        <f>IF(qualitativo!N26=12,1,0)</f>
        <v>0</v>
      </c>
      <c r="O20">
        <f>IF(qualitativo!O26=1,1,0)</f>
        <v>0</v>
      </c>
      <c r="P20">
        <f>IF(qualitativo!P26=1,1,0)</f>
        <v>0</v>
      </c>
      <c r="Q20">
        <f>IF(qualitativo!Q26=0,1,0)</f>
        <v>1</v>
      </c>
      <c r="R20">
        <f>IF(qualitativo!R26=80,1,0)</f>
        <v>0</v>
      </c>
      <c r="S20">
        <f>IF(qualitativo!S26=750,1,0)</f>
        <v>0</v>
      </c>
      <c r="T20">
        <f>IF(qualitativo!T26=27,1,0)</f>
        <v>0</v>
      </c>
      <c r="U20">
        <f>IF(qualitativo!U26=200,1,0)</f>
        <v>0</v>
      </c>
      <c r="V20">
        <f>IF(qualitativo!V26=3,1,0)</f>
        <v>0</v>
      </c>
      <c r="W20">
        <f>IF(qualitativo!W26=1,1,0)</f>
        <v>0</v>
      </c>
      <c r="X20">
        <f>IF(OR(qualitativo!X26=75,qualitativo!X26="75%"),1,0)</f>
        <v>0</v>
      </c>
      <c r="Y20">
        <f>IF(OR(qualitativo!Y26=50,qualitativo!Y26="50%"),1,0)</f>
        <v>0</v>
      </c>
      <c r="Z20">
        <f>IF(qualitativo!Z26=17,1,0)</f>
        <v>0</v>
      </c>
      <c r="AA20">
        <f>IF(qualitativo!AA26=-4,1,0)</f>
        <v>0</v>
      </c>
      <c r="AB20">
        <f>IF(OR(qualitativo!AB26=0.6,qualitativo!AB26="3'5"),1,0)</f>
        <v>0</v>
      </c>
      <c r="AC20">
        <f>IF(OR(qualitativo!AC26=2.2,qualitativo!AC26="2,1'5"),1,0)</f>
        <v>0</v>
      </c>
      <c r="AD20">
        <f>IF(OR(qualitativo!AD26="7'5",qualitativo!AD26="1,2'5",qualitativo!AD26=1.4),1,0)</f>
        <v>0</v>
      </c>
      <c r="AE20">
        <f>IF(qualitativo!AE26="5'8",1,0)</f>
        <v>0</v>
      </c>
      <c r="AF20">
        <f>IF(OR(qualitativo!AF26="2'5"),1,0)</f>
        <v>0</v>
      </c>
      <c r="AG20">
        <f>IF(OR(qualitativo!AG26="3'4",qualitativo!AG26=0.75),1,0)</f>
        <v>0</v>
      </c>
      <c r="AH20">
        <f>IF(qualitativo!AH26="0 e 2",1,0)</f>
        <v>0</v>
      </c>
      <c r="AJ20" s="12">
        <f t="shared" si="0"/>
        <v>2</v>
      </c>
      <c r="AK20" s="13">
        <f t="shared" si="1"/>
        <v>6.25E-2</v>
      </c>
    </row>
    <row r="21" spans="1:37" x14ac:dyDescent="0.2">
      <c r="A21">
        <f>qualitativo!A27</f>
        <v>0</v>
      </c>
      <c r="B21">
        <f>qualitativo!B27</f>
        <v>0</v>
      </c>
      <c r="C21">
        <f>IF(OR(qualitativo!C27="2a+8",qualitativo!C27="a+a+4+4",qualitativo!C27="a+4+a+4",qualitativo!C27="4+4+a+a",qualitativo!C27="2*a+2*4",qualitativo!C27="2*(a+4)"),1,0)</f>
        <v>0</v>
      </c>
      <c r="D21">
        <f>IF(qualitativo!D27=2,1,0)</f>
        <v>0</v>
      </c>
      <c r="E21">
        <f>IF(qualitativo!E27=1,1,0)</f>
        <v>0</v>
      </c>
      <c r="F21">
        <f>IF(qualitativo!F27=3,1,0)</f>
        <v>0</v>
      </c>
      <c r="G21">
        <f>IF(qualitativo!G27=2,1,0)</f>
        <v>0</v>
      </c>
      <c r="H21">
        <f>IF(qualitativo!H27=0,1,0)</f>
        <v>1</v>
      </c>
      <c r="I21">
        <f>IF(qualitativo!I27=3,1,0)</f>
        <v>0</v>
      </c>
      <c r="J21">
        <f>IF(OR(qualitativo!J27="x+3",qualitativo!J27="3+x"),1,0)</f>
        <v>0</v>
      </c>
      <c r="K21">
        <f>IF(qualitativo!K27="x-3",1,0)</f>
        <v>0</v>
      </c>
      <c r="L21">
        <f>IF(OR(qualitativo!L27="2a",qualitativo!L27="a+a",qualitativo!L27="a*2",qualitativo!L27="2*a"),1,0)</f>
        <v>0</v>
      </c>
      <c r="M21">
        <f>IF(qualitativo!M27=6,1,0)</f>
        <v>0</v>
      </c>
      <c r="N21">
        <f>IF(qualitativo!N27=12,1,0)</f>
        <v>0</v>
      </c>
      <c r="O21">
        <f>IF(qualitativo!O27=1,1,0)</f>
        <v>0</v>
      </c>
      <c r="P21">
        <f>IF(qualitativo!P27=1,1,0)</f>
        <v>0</v>
      </c>
      <c r="Q21">
        <f>IF(qualitativo!Q27=0,1,0)</f>
        <v>1</v>
      </c>
      <c r="R21">
        <f>IF(qualitativo!R27=80,1,0)</f>
        <v>0</v>
      </c>
      <c r="S21">
        <f>IF(qualitativo!S27=750,1,0)</f>
        <v>0</v>
      </c>
      <c r="T21">
        <f>IF(qualitativo!T27=27,1,0)</f>
        <v>0</v>
      </c>
      <c r="U21">
        <f>IF(qualitativo!U27=200,1,0)</f>
        <v>0</v>
      </c>
      <c r="V21">
        <f>IF(qualitativo!V27=3,1,0)</f>
        <v>0</v>
      </c>
      <c r="W21">
        <f>IF(qualitativo!W27=1,1,0)</f>
        <v>0</v>
      </c>
      <c r="X21">
        <f>IF(OR(qualitativo!X27=75,qualitativo!X27="75%"),1,0)</f>
        <v>0</v>
      </c>
      <c r="Y21">
        <f>IF(OR(qualitativo!Y27=50,qualitativo!Y27="50%"),1,0)</f>
        <v>0</v>
      </c>
      <c r="Z21">
        <f>IF(qualitativo!Z27=17,1,0)</f>
        <v>0</v>
      </c>
      <c r="AA21">
        <f>IF(qualitativo!AA27=-4,1,0)</f>
        <v>0</v>
      </c>
      <c r="AB21">
        <f>IF(OR(qualitativo!AB27=0.6,qualitativo!AB27="3'5"),1,0)</f>
        <v>0</v>
      </c>
      <c r="AC21">
        <f>IF(OR(qualitativo!AC27=2.2,qualitativo!AC27="2,1'5"),1,0)</f>
        <v>0</v>
      </c>
      <c r="AD21">
        <f>IF(OR(qualitativo!AD27="7'5",qualitativo!AD27="1,2'5",qualitativo!AD27=1.4),1,0)</f>
        <v>0</v>
      </c>
      <c r="AE21">
        <f>IF(qualitativo!AE27="5'8",1,0)</f>
        <v>0</v>
      </c>
      <c r="AF21">
        <f>IF(OR(qualitativo!AF27="2'5"),1,0)</f>
        <v>0</v>
      </c>
      <c r="AG21">
        <f>IF(OR(qualitativo!AG27="3'4",qualitativo!AG27=0.75),1,0)</f>
        <v>0</v>
      </c>
      <c r="AH21">
        <f>IF(qualitativo!AH27="0 e 2",1,0)</f>
        <v>0</v>
      </c>
      <c r="AJ21" s="12">
        <f t="shared" si="0"/>
        <v>2</v>
      </c>
      <c r="AK21" s="13">
        <f t="shared" si="1"/>
        <v>6.25E-2</v>
      </c>
    </row>
    <row r="22" spans="1:37" x14ac:dyDescent="0.2">
      <c r="A22">
        <f>qualitativo!A28</f>
        <v>0</v>
      </c>
      <c r="B22">
        <f>qualitativo!B28</f>
        <v>0</v>
      </c>
      <c r="C22">
        <f>IF(OR(qualitativo!C28="2a+8",qualitativo!C28="a+a+4+4",qualitativo!C28="a+4+a+4",qualitativo!C28="4+4+a+a",qualitativo!C28="2*a+2*4",qualitativo!C28="2*(a+4)"),1,0)</f>
        <v>0</v>
      </c>
      <c r="D22">
        <f>IF(qualitativo!D28=2,1,0)</f>
        <v>0</v>
      </c>
      <c r="E22">
        <f>IF(qualitativo!E28=1,1,0)</f>
        <v>0</v>
      </c>
      <c r="F22">
        <f>IF(qualitativo!F28=3,1,0)</f>
        <v>0</v>
      </c>
      <c r="G22">
        <f>IF(qualitativo!G28=2,1,0)</f>
        <v>0</v>
      </c>
      <c r="H22">
        <f>IF(qualitativo!H28=0,1,0)</f>
        <v>1</v>
      </c>
      <c r="I22">
        <f>IF(qualitativo!I28=3,1,0)</f>
        <v>0</v>
      </c>
      <c r="J22">
        <f>IF(OR(qualitativo!J28="x+3",qualitativo!J28="3+x"),1,0)</f>
        <v>0</v>
      </c>
      <c r="K22">
        <f>IF(qualitativo!K28="x-3",1,0)</f>
        <v>0</v>
      </c>
      <c r="L22">
        <f>IF(OR(qualitativo!L28="2a",qualitativo!L28="a+a",qualitativo!L28="a*2",qualitativo!L28="2*a"),1,0)</f>
        <v>0</v>
      </c>
      <c r="M22">
        <f>IF(qualitativo!M28=6,1,0)</f>
        <v>0</v>
      </c>
      <c r="N22">
        <f>IF(qualitativo!N28=12,1,0)</f>
        <v>0</v>
      </c>
      <c r="O22">
        <f>IF(qualitativo!O28=1,1,0)</f>
        <v>0</v>
      </c>
      <c r="P22">
        <f>IF(qualitativo!P28=1,1,0)</f>
        <v>0</v>
      </c>
      <c r="Q22">
        <f>IF(qualitativo!Q28=0,1,0)</f>
        <v>1</v>
      </c>
      <c r="R22">
        <f>IF(qualitativo!R28=80,1,0)</f>
        <v>0</v>
      </c>
      <c r="S22">
        <f>IF(qualitativo!S28=750,1,0)</f>
        <v>0</v>
      </c>
      <c r="T22">
        <f>IF(qualitativo!T28=27,1,0)</f>
        <v>0</v>
      </c>
      <c r="U22">
        <f>IF(qualitativo!U28=200,1,0)</f>
        <v>0</v>
      </c>
      <c r="V22">
        <f>IF(qualitativo!V28=3,1,0)</f>
        <v>0</v>
      </c>
      <c r="W22">
        <f>IF(qualitativo!W28=1,1,0)</f>
        <v>0</v>
      </c>
      <c r="X22">
        <f>IF(OR(qualitativo!X28=75,qualitativo!X28="75%"),1,0)</f>
        <v>0</v>
      </c>
      <c r="Y22">
        <f>IF(OR(qualitativo!Y28=50,qualitativo!Y28="50%"),1,0)</f>
        <v>0</v>
      </c>
      <c r="Z22">
        <f>IF(qualitativo!Z28=17,1,0)</f>
        <v>0</v>
      </c>
      <c r="AA22">
        <f>IF(qualitativo!AA28=-4,1,0)</f>
        <v>0</v>
      </c>
      <c r="AB22">
        <f>IF(OR(qualitativo!AB28=0.6,qualitativo!AB28="3'5"),1,0)</f>
        <v>0</v>
      </c>
      <c r="AC22">
        <f>IF(OR(qualitativo!AC28=2.2,qualitativo!AC28="2,1'5"),1,0)</f>
        <v>0</v>
      </c>
      <c r="AD22">
        <f>IF(OR(qualitativo!AD28="7'5",qualitativo!AD28="1,2'5",qualitativo!AD28=1.4),1,0)</f>
        <v>0</v>
      </c>
      <c r="AE22">
        <f>IF(qualitativo!AE28="5'8",1,0)</f>
        <v>0</v>
      </c>
      <c r="AF22">
        <f>IF(OR(qualitativo!AF28="2'5"),1,0)</f>
        <v>0</v>
      </c>
      <c r="AG22">
        <f>IF(OR(qualitativo!AG28="3'4",qualitativo!AG28=0.75),1,0)</f>
        <v>0</v>
      </c>
      <c r="AH22">
        <f>IF(qualitativo!AH28="0 e 2",1,0)</f>
        <v>0</v>
      </c>
      <c r="AJ22" s="12">
        <f t="shared" si="0"/>
        <v>2</v>
      </c>
      <c r="AK22" s="13">
        <f t="shared" si="1"/>
        <v>6.25E-2</v>
      </c>
    </row>
    <row r="23" spans="1:37" x14ac:dyDescent="0.2">
      <c r="A23">
        <f>qualitativo!A29</f>
        <v>0</v>
      </c>
      <c r="B23">
        <f>qualitativo!B29</f>
        <v>0</v>
      </c>
      <c r="C23">
        <f>IF(OR(qualitativo!C29="2a+8",qualitativo!C29="a+a+4+4",qualitativo!C29="a+4+a+4",qualitativo!C29="4+4+a+a",qualitativo!C29="2*a+2*4",qualitativo!C29="2*(a+4)"),1,0)</f>
        <v>0</v>
      </c>
      <c r="D23">
        <f>IF(qualitativo!D29=2,1,0)</f>
        <v>0</v>
      </c>
      <c r="E23">
        <f>IF(qualitativo!E29=1,1,0)</f>
        <v>0</v>
      </c>
      <c r="F23">
        <f>IF(qualitativo!F29=3,1,0)</f>
        <v>0</v>
      </c>
      <c r="G23">
        <f>IF(qualitativo!G29=2,1,0)</f>
        <v>0</v>
      </c>
      <c r="H23">
        <f>IF(qualitativo!H29=0,1,0)</f>
        <v>1</v>
      </c>
      <c r="I23">
        <f>IF(qualitativo!I29=3,1,0)</f>
        <v>0</v>
      </c>
      <c r="J23">
        <f>IF(OR(qualitativo!J29="x+3",qualitativo!J29="3+x"),1,0)</f>
        <v>0</v>
      </c>
      <c r="K23">
        <f>IF(qualitativo!K29="x-3",1,0)</f>
        <v>0</v>
      </c>
      <c r="L23">
        <f>IF(OR(qualitativo!L29="2a",qualitativo!L29="a+a",qualitativo!L29="a*2",qualitativo!L29="2*a"),1,0)</f>
        <v>0</v>
      </c>
      <c r="M23">
        <f>IF(qualitativo!M29=6,1,0)</f>
        <v>0</v>
      </c>
      <c r="N23">
        <f>IF(qualitativo!N29=12,1,0)</f>
        <v>0</v>
      </c>
      <c r="O23">
        <f>IF(qualitativo!O29=1,1,0)</f>
        <v>0</v>
      </c>
      <c r="P23">
        <f>IF(qualitativo!P29=1,1,0)</f>
        <v>0</v>
      </c>
      <c r="Q23">
        <f>IF(qualitativo!Q29=0,1,0)</f>
        <v>1</v>
      </c>
      <c r="R23">
        <f>IF(qualitativo!R29=80,1,0)</f>
        <v>0</v>
      </c>
      <c r="S23">
        <f>IF(qualitativo!S29=750,1,0)</f>
        <v>0</v>
      </c>
      <c r="T23">
        <f>IF(qualitativo!T29=27,1,0)</f>
        <v>0</v>
      </c>
      <c r="U23">
        <f>IF(qualitativo!U29=200,1,0)</f>
        <v>0</v>
      </c>
      <c r="V23">
        <f>IF(qualitativo!V29=3,1,0)</f>
        <v>0</v>
      </c>
      <c r="W23">
        <f>IF(qualitativo!W29=1,1,0)</f>
        <v>0</v>
      </c>
      <c r="X23">
        <f>IF(OR(qualitativo!X29=75,qualitativo!X29="75%"),1,0)</f>
        <v>0</v>
      </c>
      <c r="Y23">
        <f>IF(OR(qualitativo!Y29=50,qualitativo!Y29="50%"),1,0)</f>
        <v>0</v>
      </c>
      <c r="Z23">
        <f>IF(qualitativo!Z29=17,1,0)</f>
        <v>0</v>
      </c>
      <c r="AA23">
        <f>IF(qualitativo!AA29=-4,1,0)</f>
        <v>0</v>
      </c>
      <c r="AB23">
        <f>IF(OR(qualitativo!AB29=0.6,qualitativo!AB29="3'5"),1,0)</f>
        <v>0</v>
      </c>
      <c r="AC23">
        <f>IF(OR(qualitativo!AC29=2.2,qualitativo!AC29="2,1'5"),1,0)</f>
        <v>0</v>
      </c>
      <c r="AD23">
        <f>IF(OR(qualitativo!AD29="7'5",qualitativo!AD29="1,2'5",qualitativo!AD29=1.4),1,0)</f>
        <v>0</v>
      </c>
      <c r="AE23">
        <f>IF(qualitativo!AE29="5'8",1,0)</f>
        <v>0</v>
      </c>
      <c r="AF23">
        <f>IF(OR(qualitativo!AF29="2'5"),1,0)</f>
        <v>0</v>
      </c>
      <c r="AG23">
        <f>IF(OR(qualitativo!AG29="3'4",qualitativo!AG29=0.75),1,0)</f>
        <v>0</v>
      </c>
      <c r="AH23">
        <f>IF(qualitativo!AH29="0 e 2",1,0)</f>
        <v>0</v>
      </c>
      <c r="AJ23" s="12">
        <f t="shared" si="0"/>
        <v>2</v>
      </c>
      <c r="AK23" s="13">
        <f t="shared" si="1"/>
        <v>6.25E-2</v>
      </c>
    </row>
    <row r="24" spans="1:37" x14ac:dyDescent="0.2">
      <c r="A24">
        <f>qualitativo!A30</f>
        <v>0</v>
      </c>
      <c r="B24">
        <f>qualitativo!B30</f>
        <v>0</v>
      </c>
      <c r="C24">
        <f>IF(OR(qualitativo!C30="2a+8",qualitativo!C30="a+a+4+4",qualitativo!C30="a+4+a+4",qualitativo!C30="4+4+a+a",qualitativo!C30="2*a+2*4",qualitativo!C30="2*(a+4)"),1,0)</f>
        <v>0</v>
      </c>
      <c r="D24">
        <f>IF(qualitativo!D30=2,1,0)</f>
        <v>0</v>
      </c>
      <c r="E24">
        <f>IF(qualitativo!E30=1,1,0)</f>
        <v>0</v>
      </c>
      <c r="F24">
        <f>IF(qualitativo!F30=3,1,0)</f>
        <v>0</v>
      </c>
      <c r="G24">
        <f>IF(qualitativo!G30=2,1,0)</f>
        <v>0</v>
      </c>
      <c r="H24">
        <f>IF(qualitativo!H30=0,1,0)</f>
        <v>1</v>
      </c>
      <c r="I24">
        <f>IF(qualitativo!I30=3,1,0)</f>
        <v>0</v>
      </c>
      <c r="J24">
        <f>IF(OR(qualitativo!J30="x+3",qualitativo!J30="3+x"),1,0)</f>
        <v>0</v>
      </c>
      <c r="K24">
        <f>IF(qualitativo!K30="x-3",1,0)</f>
        <v>0</v>
      </c>
      <c r="L24">
        <f>IF(OR(qualitativo!L30="2a",qualitativo!L30="a+a",qualitativo!L30="a*2",qualitativo!L30="2*a"),1,0)</f>
        <v>0</v>
      </c>
      <c r="M24">
        <f>IF(qualitativo!M30=6,1,0)</f>
        <v>0</v>
      </c>
      <c r="N24">
        <f>IF(qualitativo!N30=12,1,0)</f>
        <v>0</v>
      </c>
      <c r="O24">
        <f>IF(qualitativo!O30=1,1,0)</f>
        <v>0</v>
      </c>
      <c r="P24">
        <f>IF(qualitativo!P30=1,1,0)</f>
        <v>0</v>
      </c>
      <c r="Q24">
        <f>IF(qualitativo!Q30=0,1,0)</f>
        <v>1</v>
      </c>
      <c r="R24">
        <f>IF(qualitativo!R30=80,1,0)</f>
        <v>0</v>
      </c>
      <c r="S24">
        <f>IF(qualitativo!S30=750,1,0)</f>
        <v>0</v>
      </c>
      <c r="T24">
        <f>IF(qualitativo!T30=27,1,0)</f>
        <v>0</v>
      </c>
      <c r="U24">
        <f>IF(qualitativo!U30=200,1,0)</f>
        <v>0</v>
      </c>
      <c r="V24">
        <f>IF(qualitativo!V30=3,1,0)</f>
        <v>0</v>
      </c>
      <c r="W24">
        <f>IF(qualitativo!W30=1,1,0)</f>
        <v>0</v>
      </c>
      <c r="X24">
        <f>IF(OR(qualitativo!X30=75,qualitativo!X30="75%"),1,0)</f>
        <v>0</v>
      </c>
      <c r="Y24">
        <f>IF(OR(qualitativo!Y30=50,qualitativo!Y30="50%"),1,0)</f>
        <v>0</v>
      </c>
      <c r="Z24">
        <f>IF(qualitativo!Z30=17,1,0)</f>
        <v>0</v>
      </c>
      <c r="AA24">
        <f>IF(qualitativo!AA30=-4,1,0)</f>
        <v>0</v>
      </c>
      <c r="AB24">
        <f>IF(OR(qualitativo!AB30=0.6,qualitativo!AB30="3'5"),1,0)</f>
        <v>0</v>
      </c>
      <c r="AC24">
        <f>IF(OR(qualitativo!AC30=2.2,qualitativo!AC30="2,1'5"),1,0)</f>
        <v>0</v>
      </c>
      <c r="AD24">
        <f>IF(OR(qualitativo!AD30="7'5",qualitativo!AD30="1,2'5",qualitativo!AD30=1.4),1,0)</f>
        <v>0</v>
      </c>
      <c r="AE24">
        <f>IF(qualitativo!AE30="5'8",1,0)</f>
        <v>0</v>
      </c>
      <c r="AF24">
        <f>IF(OR(qualitativo!AF30="2'5"),1,0)</f>
        <v>0</v>
      </c>
      <c r="AG24">
        <f>IF(OR(qualitativo!AG30="3'4",qualitativo!AG30=0.75),1,0)</f>
        <v>0</v>
      </c>
      <c r="AH24">
        <f>IF(qualitativo!AH30="0 e 2",1,0)</f>
        <v>0</v>
      </c>
      <c r="AJ24" s="12">
        <f t="shared" si="0"/>
        <v>2</v>
      </c>
      <c r="AK24" s="13">
        <f t="shared" si="1"/>
        <v>6.25E-2</v>
      </c>
    </row>
    <row r="25" spans="1:37" x14ac:dyDescent="0.2">
      <c r="A25">
        <f>qualitativo!A31</f>
        <v>0</v>
      </c>
      <c r="B25">
        <f>qualitativo!B31</f>
        <v>0</v>
      </c>
      <c r="C25">
        <f>IF(OR(qualitativo!C31="2a+8",qualitativo!C31="a+a+4+4",qualitativo!C31="a+4+a+4",qualitativo!C31="4+4+a+a",qualitativo!C31="2*a+2*4",qualitativo!C31="2*(a+4)"),1,0)</f>
        <v>0</v>
      </c>
      <c r="D25">
        <f>IF(qualitativo!D31=2,1,0)</f>
        <v>0</v>
      </c>
      <c r="E25">
        <f>IF(qualitativo!E31=1,1,0)</f>
        <v>0</v>
      </c>
      <c r="F25">
        <f>IF(qualitativo!F31=3,1,0)</f>
        <v>0</v>
      </c>
      <c r="G25">
        <f>IF(qualitativo!G31=2,1,0)</f>
        <v>0</v>
      </c>
      <c r="H25">
        <f>IF(qualitativo!H31=0,1,0)</f>
        <v>1</v>
      </c>
      <c r="I25">
        <f>IF(qualitativo!I31=3,1,0)</f>
        <v>0</v>
      </c>
      <c r="J25">
        <f>IF(OR(qualitativo!J31="x+3",qualitativo!J31="3+x"),1,0)</f>
        <v>0</v>
      </c>
      <c r="K25">
        <f>IF(qualitativo!K31="x-3",1,0)</f>
        <v>0</v>
      </c>
      <c r="L25">
        <f>IF(OR(qualitativo!L31="2a",qualitativo!L31="a+a",qualitativo!L31="a*2",qualitativo!L31="2*a"),1,0)</f>
        <v>0</v>
      </c>
      <c r="M25">
        <f>IF(qualitativo!M31=6,1,0)</f>
        <v>0</v>
      </c>
      <c r="N25">
        <f>IF(qualitativo!N31=12,1,0)</f>
        <v>0</v>
      </c>
      <c r="O25">
        <f>IF(qualitativo!O31=1,1,0)</f>
        <v>0</v>
      </c>
      <c r="P25">
        <f>IF(qualitativo!P31=1,1,0)</f>
        <v>0</v>
      </c>
      <c r="Q25">
        <f>IF(qualitativo!Q31=0,1,0)</f>
        <v>1</v>
      </c>
      <c r="R25">
        <f>IF(qualitativo!R31=80,1,0)</f>
        <v>0</v>
      </c>
      <c r="S25">
        <f>IF(qualitativo!S31=750,1,0)</f>
        <v>0</v>
      </c>
      <c r="T25">
        <f>IF(qualitativo!T31=27,1,0)</f>
        <v>0</v>
      </c>
      <c r="U25">
        <f>IF(qualitativo!U31=200,1,0)</f>
        <v>0</v>
      </c>
      <c r="V25">
        <f>IF(qualitativo!V31=3,1,0)</f>
        <v>0</v>
      </c>
      <c r="W25">
        <f>IF(qualitativo!W31=1,1,0)</f>
        <v>0</v>
      </c>
      <c r="X25">
        <f>IF(OR(qualitativo!X31=75,qualitativo!X31="75%"),1,0)</f>
        <v>0</v>
      </c>
      <c r="Y25">
        <f>IF(OR(qualitativo!Y31=50,qualitativo!Y31="50%"),1,0)</f>
        <v>0</v>
      </c>
      <c r="Z25">
        <f>IF(qualitativo!Z31=17,1,0)</f>
        <v>0</v>
      </c>
      <c r="AA25">
        <f>IF(qualitativo!AA31=-4,1,0)</f>
        <v>0</v>
      </c>
      <c r="AB25">
        <f>IF(OR(qualitativo!AB31=0.6,qualitativo!AB31="3'5"),1,0)</f>
        <v>0</v>
      </c>
      <c r="AC25">
        <f>IF(OR(qualitativo!AC31=2.2,qualitativo!AC31="2,1'5"),1,0)</f>
        <v>0</v>
      </c>
      <c r="AD25">
        <f>IF(OR(qualitativo!AD31="7'5",qualitativo!AD31="1,2'5",qualitativo!AD31=1.4),1,0)</f>
        <v>0</v>
      </c>
      <c r="AE25">
        <f>IF(qualitativo!AE31="5'8",1,0)</f>
        <v>0</v>
      </c>
      <c r="AF25">
        <f>IF(OR(qualitativo!AF31="2'5"),1,0)</f>
        <v>0</v>
      </c>
      <c r="AG25">
        <f>IF(OR(qualitativo!AG31="3'4",qualitativo!AG31=0.75),1,0)</f>
        <v>0</v>
      </c>
      <c r="AH25">
        <f>IF(qualitativo!AH31="0 e 2",1,0)</f>
        <v>0</v>
      </c>
      <c r="AJ25" s="12">
        <f t="shared" si="0"/>
        <v>2</v>
      </c>
      <c r="AK25" s="13">
        <f t="shared" si="1"/>
        <v>6.25E-2</v>
      </c>
    </row>
    <row r="26" spans="1:37" x14ac:dyDescent="0.2">
      <c r="A26">
        <f>qualitativo!A32</f>
        <v>0</v>
      </c>
      <c r="B26">
        <f>qualitativo!B32</f>
        <v>0</v>
      </c>
      <c r="C26">
        <f>IF(OR(qualitativo!C32="2a+8",qualitativo!C32="a+a+4+4",qualitativo!C32="a+4+a+4",qualitativo!C32="4+4+a+a",qualitativo!C32="2*a+2*4",qualitativo!C32="2*(a+4)"),1,0)</f>
        <v>0</v>
      </c>
      <c r="D26">
        <f>IF(qualitativo!D32=2,1,0)</f>
        <v>0</v>
      </c>
      <c r="E26">
        <f>IF(qualitativo!E32=1,1,0)</f>
        <v>0</v>
      </c>
      <c r="F26">
        <f>IF(qualitativo!F32=3,1,0)</f>
        <v>0</v>
      </c>
      <c r="G26">
        <f>IF(qualitativo!G32=2,1,0)</f>
        <v>0</v>
      </c>
      <c r="H26">
        <f>IF(qualitativo!H32=0,1,0)</f>
        <v>1</v>
      </c>
      <c r="I26">
        <f>IF(qualitativo!I32=3,1,0)</f>
        <v>0</v>
      </c>
      <c r="J26">
        <f>IF(OR(qualitativo!J32="x+3",qualitativo!J32="3+x"),1,0)</f>
        <v>0</v>
      </c>
      <c r="K26">
        <f>IF(qualitativo!K32="x-3",1,0)</f>
        <v>0</v>
      </c>
      <c r="L26">
        <f>IF(OR(qualitativo!L32="2a",qualitativo!L32="a+a",qualitativo!L32="a*2",qualitativo!L32="2*a"),1,0)</f>
        <v>0</v>
      </c>
      <c r="M26">
        <f>IF(qualitativo!M32=6,1,0)</f>
        <v>0</v>
      </c>
      <c r="N26">
        <f>IF(qualitativo!N32=12,1,0)</f>
        <v>0</v>
      </c>
      <c r="O26">
        <f>IF(qualitativo!O32=1,1,0)</f>
        <v>0</v>
      </c>
      <c r="P26">
        <f>IF(qualitativo!P32=1,1,0)</f>
        <v>0</v>
      </c>
      <c r="Q26">
        <f>IF(qualitativo!Q32=0,1,0)</f>
        <v>1</v>
      </c>
      <c r="R26">
        <f>IF(qualitativo!R32=80,1,0)</f>
        <v>0</v>
      </c>
      <c r="S26">
        <f>IF(qualitativo!S32=750,1,0)</f>
        <v>0</v>
      </c>
      <c r="T26">
        <f>IF(qualitativo!T32=27,1,0)</f>
        <v>0</v>
      </c>
      <c r="U26">
        <f>IF(qualitativo!U32=200,1,0)</f>
        <v>0</v>
      </c>
      <c r="V26">
        <f>IF(qualitativo!V32=3,1,0)</f>
        <v>0</v>
      </c>
      <c r="W26">
        <f>IF(qualitativo!W32=1,1,0)</f>
        <v>0</v>
      </c>
      <c r="X26">
        <f>IF(OR(qualitativo!X32=75,qualitativo!X32="75%"),1,0)</f>
        <v>0</v>
      </c>
      <c r="Y26">
        <f>IF(OR(qualitativo!Y32=50,qualitativo!Y32="50%"),1,0)</f>
        <v>0</v>
      </c>
      <c r="Z26">
        <f>IF(qualitativo!Z32=17,1,0)</f>
        <v>0</v>
      </c>
      <c r="AA26">
        <f>IF(qualitativo!AA32=-4,1,0)</f>
        <v>0</v>
      </c>
      <c r="AB26">
        <f>IF(OR(qualitativo!AB32=0.6,qualitativo!AB32="3'5"),1,0)</f>
        <v>0</v>
      </c>
      <c r="AC26">
        <f>IF(OR(qualitativo!AC32=2.2,qualitativo!AC32="2,1'5"),1,0)</f>
        <v>0</v>
      </c>
      <c r="AD26">
        <f>IF(OR(qualitativo!AD32="7'5",qualitativo!AD32="1,2'5",qualitativo!AD32=1.4),1,0)</f>
        <v>0</v>
      </c>
      <c r="AE26">
        <f>IF(qualitativo!AE32="5'8",1,0)</f>
        <v>0</v>
      </c>
      <c r="AF26">
        <f>IF(OR(qualitativo!AF32="2'5"),1,0)</f>
        <v>0</v>
      </c>
      <c r="AG26">
        <f>IF(OR(qualitativo!AG32="3'4",qualitativo!AG32=0.75),1,0)</f>
        <v>0</v>
      </c>
      <c r="AH26">
        <f>IF(qualitativo!AH32="0 e 2",1,0)</f>
        <v>0</v>
      </c>
      <c r="AJ26" s="12">
        <f t="shared" si="0"/>
        <v>2</v>
      </c>
      <c r="AK26" s="13">
        <f t="shared" si="1"/>
        <v>6.25E-2</v>
      </c>
    </row>
    <row r="27" spans="1:37" x14ac:dyDescent="0.2">
      <c r="A27">
        <f>qualitativo!A33</f>
        <v>0</v>
      </c>
      <c r="B27">
        <f>qualitativo!B33</f>
        <v>0</v>
      </c>
      <c r="C27">
        <f>IF(OR(qualitativo!C33="2a+8",qualitativo!C33="a+a+4+4",qualitativo!C33="a+4+a+4",qualitativo!C33="4+4+a+a",qualitativo!C33="2*a+2*4",qualitativo!C33="2*(a+4)"),1,0)</f>
        <v>0</v>
      </c>
      <c r="D27">
        <f>IF(qualitativo!D33=2,1,0)</f>
        <v>0</v>
      </c>
      <c r="E27">
        <f>IF(qualitativo!E33=1,1,0)</f>
        <v>0</v>
      </c>
      <c r="F27">
        <f>IF(qualitativo!F33=3,1,0)</f>
        <v>0</v>
      </c>
      <c r="G27">
        <f>IF(qualitativo!G33=2,1,0)</f>
        <v>0</v>
      </c>
      <c r="H27">
        <f>IF(qualitativo!H33=0,1,0)</f>
        <v>1</v>
      </c>
      <c r="I27">
        <f>IF(qualitativo!I33=3,1,0)</f>
        <v>0</v>
      </c>
      <c r="J27">
        <f>IF(OR(qualitativo!J33="x+3",qualitativo!J33="3+x"),1,0)</f>
        <v>0</v>
      </c>
      <c r="K27">
        <f>IF(qualitativo!K33="x-3",1,0)</f>
        <v>0</v>
      </c>
      <c r="L27">
        <f>IF(OR(qualitativo!L33="2a",qualitativo!L33="a+a",qualitativo!L33="a*2",qualitativo!L33="2*a"),1,0)</f>
        <v>0</v>
      </c>
      <c r="M27">
        <f>IF(qualitativo!M33=6,1,0)</f>
        <v>0</v>
      </c>
      <c r="N27">
        <f>IF(qualitativo!N33=12,1,0)</f>
        <v>0</v>
      </c>
      <c r="O27">
        <f>IF(qualitativo!O33=1,1,0)</f>
        <v>0</v>
      </c>
      <c r="P27">
        <f>IF(qualitativo!P33=1,1,0)</f>
        <v>0</v>
      </c>
      <c r="Q27">
        <f>IF(qualitativo!Q33=0,1,0)</f>
        <v>1</v>
      </c>
      <c r="R27">
        <f>IF(qualitativo!R33=80,1,0)</f>
        <v>0</v>
      </c>
      <c r="S27">
        <f>IF(qualitativo!S33=750,1,0)</f>
        <v>0</v>
      </c>
      <c r="T27">
        <f>IF(qualitativo!T33=27,1,0)</f>
        <v>0</v>
      </c>
      <c r="U27">
        <f>IF(qualitativo!U33=200,1,0)</f>
        <v>0</v>
      </c>
      <c r="V27">
        <f>IF(qualitativo!V33=3,1,0)</f>
        <v>0</v>
      </c>
      <c r="W27">
        <f>IF(qualitativo!W33=1,1,0)</f>
        <v>0</v>
      </c>
      <c r="X27">
        <f>IF(OR(qualitativo!X33=75,qualitativo!X33="75%"),1,0)</f>
        <v>0</v>
      </c>
      <c r="Y27">
        <f>IF(OR(qualitativo!Y33=50,qualitativo!Y33="50%"),1,0)</f>
        <v>0</v>
      </c>
      <c r="Z27">
        <f>IF(qualitativo!Z33=17,1,0)</f>
        <v>0</v>
      </c>
      <c r="AA27">
        <f>IF(qualitativo!AA33=-4,1,0)</f>
        <v>0</v>
      </c>
      <c r="AB27">
        <f>IF(OR(qualitativo!AB33=0.6,qualitativo!AB33="3'5"),1,0)</f>
        <v>0</v>
      </c>
      <c r="AC27">
        <f>IF(OR(qualitativo!AC33=2.2,qualitativo!AC33="2,1'5"),1,0)</f>
        <v>0</v>
      </c>
      <c r="AD27">
        <f>IF(OR(qualitativo!AD33="7'5",qualitativo!AD33="1,2'5",qualitativo!AD33=1.4),1,0)</f>
        <v>0</v>
      </c>
      <c r="AE27">
        <f>IF(qualitativo!AE33="5'8",1,0)</f>
        <v>0</v>
      </c>
      <c r="AF27">
        <f>IF(OR(qualitativo!AF33="2'5"),1,0)</f>
        <v>0</v>
      </c>
      <c r="AG27">
        <f>IF(OR(qualitativo!AG33="3'4",qualitativo!AG33=0.75),1,0)</f>
        <v>0</v>
      </c>
      <c r="AH27">
        <f>IF(qualitativo!AH33="0 e 2",1,0)</f>
        <v>0</v>
      </c>
      <c r="AJ27" s="12">
        <f t="shared" si="0"/>
        <v>2</v>
      </c>
      <c r="AK27" s="13">
        <f t="shared" si="1"/>
        <v>6.25E-2</v>
      </c>
    </row>
    <row r="28" spans="1:37" x14ac:dyDescent="0.2">
      <c r="A28">
        <f>qualitativo!A34</f>
        <v>0</v>
      </c>
      <c r="B28">
        <f>qualitativo!B34</f>
        <v>0</v>
      </c>
      <c r="C28">
        <f>IF(OR(qualitativo!C34="2a+8",qualitativo!C34="a+a+4+4",qualitativo!C34="a+4+a+4",qualitativo!C34="4+4+a+a",qualitativo!C34="2*a+2*4",qualitativo!C34="2*(a+4)"),1,0)</f>
        <v>0</v>
      </c>
      <c r="D28">
        <f>IF(qualitativo!D34=2,1,0)</f>
        <v>0</v>
      </c>
      <c r="E28">
        <f>IF(qualitativo!E34=1,1,0)</f>
        <v>0</v>
      </c>
      <c r="F28">
        <f>IF(qualitativo!F34=3,1,0)</f>
        <v>0</v>
      </c>
      <c r="G28">
        <f>IF(qualitativo!G34=2,1,0)</f>
        <v>0</v>
      </c>
      <c r="H28">
        <f>IF(qualitativo!H34=0,1,0)</f>
        <v>1</v>
      </c>
      <c r="I28">
        <f>IF(qualitativo!I34=3,1,0)</f>
        <v>0</v>
      </c>
      <c r="J28">
        <f>IF(OR(qualitativo!J34="x+3",qualitativo!J34="3+x"),1,0)</f>
        <v>0</v>
      </c>
      <c r="K28">
        <f>IF(qualitativo!K34="x-3",1,0)</f>
        <v>0</v>
      </c>
      <c r="L28">
        <f>IF(OR(qualitativo!L34="2a",qualitativo!L34="a+a",qualitativo!L34="a*2",qualitativo!L34="2*a"),1,0)</f>
        <v>0</v>
      </c>
      <c r="M28">
        <f>IF(qualitativo!M34=6,1,0)</f>
        <v>0</v>
      </c>
      <c r="N28">
        <f>IF(qualitativo!N34=12,1,0)</f>
        <v>0</v>
      </c>
      <c r="O28">
        <f>IF(qualitativo!O34=1,1,0)</f>
        <v>0</v>
      </c>
      <c r="P28">
        <f>IF(qualitativo!P34=1,1,0)</f>
        <v>0</v>
      </c>
      <c r="Q28">
        <f>IF(qualitativo!Q34=0,1,0)</f>
        <v>1</v>
      </c>
      <c r="R28">
        <f>IF(qualitativo!R34=80,1,0)</f>
        <v>0</v>
      </c>
      <c r="S28">
        <f>IF(qualitativo!S34=750,1,0)</f>
        <v>0</v>
      </c>
      <c r="T28">
        <f>IF(qualitativo!T34=27,1,0)</f>
        <v>0</v>
      </c>
      <c r="U28">
        <f>IF(qualitativo!U34=200,1,0)</f>
        <v>0</v>
      </c>
      <c r="V28">
        <f>IF(qualitativo!V34=3,1,0)</f>
        <v>0</v>
      </c>
      <c r="W28">
        <f>IF(qualitativo!W34=1,1,0)</f>
        <v>0</v>
      </c>
      <c r="X28">
        <f>IF(OR(qualitativo!X34=75,qualitativo!X34="75%"),1,0)</f>
        <v>0</v>
      </c>
      <c r="Y28">
        <f>IF(OR(qualitativo!Y34=50,qualitativo!Y34="50%"),1,0)</f>
        <v>0</v>
      </c>
      <c r="Z28">
        <f>IF(qualitativo!Z34=17,1,0)</f>
        <v>0</v>
      </c>
      <c r="AA28">
        <f>IF(qualitativo!AA34=-4,1,0)</f>
        <v>0</v>
      </c>
      <c r="AB28">
        <f>IF(OR(qualitativo!AB34=0.6,qualitativo!AB34="3'5"),1,0)</f>
        <v>0</v>
      </c>
      <c r="AC28">
        <f>IF(OR(qualitativo!AC34=2.2,qualitativo!AC34="2,1'5"),1,0)</f>
        <v>0</v>
      </c>
      <c r="AD28">
        <f>IF(OR(qualitativo!AD34="7'5",qualitativo!AD34="1,2'5",qualitativo!AD34=1.4),1,0)</f>
        <v>0</v>
      </c>
      <c r="AE28">
        <f>IF(qualitativo!AE34="5'8",1,0)</f>
        <v>0</v>
      </c>
      <c r="AF28">
        <f>IF(OR(qualitativo!AF34="2'5"),1,0)</f>
        <v>0</v>
      </c>
      <c r="AG28">
        <f>IF(OR(qualitativo!AG34="3'4",qualitativo!AG34=0.75),1,0)</f>
        <v>0</v>
      </c>
      <c r="AH28">
        <f>IF(qualitativo!AH34="0 e 2",1,0)</f>
        <v>0</v>
      </c>
      <c r="AJ28" s="12">
        <f t="shared" si="0"/>
        <v>2</v>
      </c>
      <c r="AK28" s="13">
        <f t="shared" si="1"/>
        <v>6.25E-2</v>
      </c>
    </row>
    <row r="29" spans="1:37" x14ac:dyDescent="0.2">
      <c r="A29">
        <f>qualitativo!A35</f>
        <v>0</v>
      </c>
      <c r="B29">
        <f>qualitativo!B35</f>
        <v>0</v>
      </c>
      <c r="C29">
        <f>IF(OR(qualitativo!C35="2a+8",qualitativo!C35="a+a+4+4",qualitativo!C35="a+4+a+4",qualitativo!C35="4+4+a+a",qualitativo!C35="2*a+2*4",qualitativo!C35="2*(a+4)"),1,0)</f>
        <v>0</v>
      </c>
      <c r="D29">
        <f>IF(qualitativo!D35=2,1,0)</f>
        <v>0</v>
      </c>
      <c r="E29">
        <f>IF(qualitativo!E35=1,1,0)</f>
        <v>0</v>
      </c>
      <c r="F29">
        <f>IF(qualitativo!F35=3,1,0)</f>
        <v>0</v>
      </c>
      <c r="G29">
        <f>IF(qualitativo!G35=2,1,0)</f>
        <v>0</v>
      </c>
      <c r="H29">
        <f>IF(qualitativo!H35=0,1,0)</f>
        <v>1</v>
      </c>
      <c r="I29">
        <f>IF(qualitativo!I35=3,1,0)</f>
        <v>0</v>
      </c>
      <c r="J29">
        <f>IF(OR(qualitativo!J35="x+3",qualitativo!J35="3+x"),1,0)</f>
        <v>0</v>
      </c>
      <c r="K29">
        <f>IF(qualitativo!K35="x-3",1,0)</f>
        <v>0</v>
      </c>
      <c r="L29">
        <f>IF(OR(qualitativo!L35="2a",qualitativo!L35="a+a",qualitativo!L35="a*2",qualitativo!L35="2*a"),1,0)</f>
        <v>0</v>
      </c>
      <c r="M29">
        <f>IF(qualitativo!M35=6,1,0)</f>
        <v>0</v>
      </c>
      <c r="N29">
        <f>IF(qualitativo!N35=12,1,0)</f>
        <v>0</v>
      </c>
      <c r="O29">
        <f>IF(qualitativo!O35=1,1,0)</f>
        <v>0</v>
      </c>
      <c r="P29">
        <f>IF(qualitativo!P35=1,1,0)</f>
        <v>0</v>
      </c>
      <c r="Q29">
        <f>IF(qualitativo!Q35=0,1,0)</f>
        <v>1</v>
      </c>
      <c r="R29">
        <f>IF(qualitativo!R35=80,1,0)</f>
        <v>0</v>
      </c>
      <c r="S29">
        <f>IF(qualitativo!S35=750,1,0)</f>
        <v>0</v>
      </c>
      <c r="T29">
        <f>IF(qualitativo!T35=27,1,0)</f>
        <v>0</v>
      </c>
      <c r="U29">
        <f>IF(qualitativo!U35=200,1,0)</f>
        <v>0</v>
      </c>
      <c r="V29">
        <f>IF(qualitativo!V35=3,1,0)</f>
        <v>0</v>
      </c>
      <c r="W29">
        <f>IF(qualitativo!W35=1,1,0)</f>
        <v>0</v>
      </c>
      <c r="X29">
        <f>IF(OR(qualitativo!X35=75,qualitativo!X35="75%"),1,0)</f>
        <v>0</v>
      </c>
      <c r="Y29">
        <f>IF(OR(qualitativo!Y35=50,qualitativo!Y35="50%"),1,0)</f>
        <v>0</v>
      </c>
      <c r="Z29">
        <f>IF(qualitativo!Z35=17,1,0)</f>
        <v>0</v>
      </c>
      <c r="AA29">
        <f>IF(qualitativo!AA35=-4,1,0)</f>
        <v>0</v>
      </c>
      <c r="AB29">
        <f>IF(OR(qualitativo!AB35=0.6,qualitativo!AB35="3'5"),1,0)</f>
        <v>0</v>
      </c>
      <c r="AC29">
        <f>IF(OR(qualitativo!AC35=2.2,qualitativo!AC35="2,1'5"),1,0)</f>
        <v>0</v>
      </c>
      <c r="AD29">
        <f>IF(OR(qualitativo!AD35="7'5",qualitativo!AD35="1,2'5",qualitativo!AD35=1.4),1,0)</f>
        <v>0</v>
      </c>
      <c r="AE29">
        <f>IF(qualitativo!AE35="5'8",1,0)</f>
        <v>0</v>
      </c>
      <c r="AF29">
        <f>IF(OR(qualitativo!AF35="2'5"),1,0)</f>
        <v>0</v>
      </c>
      <c r="AG29">
        <f>IF(OR(qualitativo!AG35="3'4",qualitativo!AG35=0.75),1,0)</f>
        <v>0</v>
      </c>
      <c r="AH29">
        <f>IF(qualitativo!AH35="0 e 2",1,0)</f>
        <v>0</v>
      </c>
      <c r="AJ29" s="12">
        <f t="shared" si="0"/>
        <v>2</v>
      </c>
      <c r="AK29" s="13">
        <f t="shared" si="1"/>
        <v>6.25E-2</v>
      </c>
    </row>
    <row r="30" spans="1:37" x14ac:dyDescent="0.2">
      <c r="A30">
        <f>qualitativo!A36</f>
        <v>0</v>
      </c>
      <c r="B30">
        <f>qualitativo!B36</f>
        <v>0</v>
      </c>
      <c r="C30">
        <f>IF(OR(qualitativo!C36="2a+8",qualitativo!C36="a+a+4+4",qualitativo!C36="a+4+a+4",qualitativo!C36="4+4+a+a",qualitativo!C36="2*a+2*4",qualitativo!C36="2*(a+4)"),1,0)</f>
        <v>0</v>
      </c>
      <c r="D30">
        <f>IF(qualitativo!D36=2,1,0)</f>
        <v>0</v>
      </c>
      <c r="E30">
        <f>IF(qualitativo!E36=1,1,0)</f>
        <v>0</v>
      </c>
      <c r="F30">
        <f>IF(qualitativo!F36=3,1,0)</f>
        <v>0</v>
      </c>
      <c r="G30">
        <f>IF(qualitativo!G36=2,1,0)</f>
        <v>0</v>
      </c>
      <c r="H30">
        <f>IF(qualitativo!H36=0,1,0)</f>
        <v>1</v>
      </c>
      <c r="I30">
        <f>IF(qualitativo!I36=3,1,0)</f>
        <v>0</v>
      </c>
      <c r="J30">
        <f>IF(OR(qualitativo!J36="x+3",qualitativo!J36="3+x"),1,0)</f>
        <v>0</v>
      </c>
      <c r="K30">
        <f>IF(qualitativo!K36="x-3",1,0)</f>
        <v>0</v>
      </c>
      <c r="L30">
        <f>IF(OR(qualitativo!L36="2a",qualitativo!L36="a+a",qualitativo!L36="a*2",qualitativo!L36="2*a"),1,0)</f>
        <v>0</v>
      </c>
      <c r="M30">
        <f>IF(qualitativo!M36=6,1,0)</f>
        <v>0</v>
      </c>
      <c r="N30">
        <f>IF(qualitativo!N36=12,1,0)</f>
        <v>0</v>
      </c>
      <c r="O30">
        <f>IF(qualitativo!O36=1,1,0)</f>
        <v>0</v>
      </c>
      <c r="P30">
        <f>IF(qualitativo!P36=1,1,0)</f>
        <v>0</v>
      </c>
      <c r="Q30">
        <f>IF(qualitativo!Q36=0,1,0)</f>
        <v>1</v>
      </c>
      <c r="R30">
        <f>IF(qualitativo!R36=80,1,0)</f>
        <v>0</v>
      </c>
      <c r="S30">
        <f>IF(qualitativo!S36=750,1,0)</f>
        <v>0</v>
      </c>
      <c r="T30">
        <f>IF(qualitativo!T36=27,1,0)</f>
        <v>0</v>
      </c>
      <c r="U30">
        <f>IF(qualitativo!U36=200,1,0)</f>
        <v>0</v>
      </c>
      <c r="V30">
        <f>IF(qualitativo!V36=3,1,0)</f>
        <v>0</v>
      </c>
      <c r="W30">
        <f>IF(qualitativo!W36=1,1,0)</f>
        <v>0</v>
      </c>
      <c r="X30">
        <f>IF(OR(qualitativo!X36=75,qualitativo!X36="75%"),1,0)</f>
        <v>0</v>
      </c>
      <c r="Y30">
        <f>IF(OR(qualitativo!Y36=50,qualitativo!Y36="50%"),1,0)</f>
        <v>0</v>
      </c>
      <c r="Z30">
        <f>IF(qualitativo!Z36=17,1,0)</f>
        <v>0</v>
      </c>
      <c r="AA30">
        <f>IF(qualitativo!AA36=-4,1,0)</f>
        <v>0</v>
      </c>
      <c r="AB30">
        <f>IF(OR(qualitativo!AB36=0.6,qualitativo!AB36="3'5"),1,0)</f>
        <v>0</v>
      </c>
      <c r="AC30">
        <f>IF(OR(qualitativo!AC36=2.2,qualitativo!AC36="2,1'5"),1,0)</f>
        <v>0</v>
      </c>
      <c r="AD30">
        <f>IF(OR(qualitativo!AD36="7'5",qualitativo!AD36="1,2'5",qualitativo!AD36=1.4),1,0)</f>
        <v>0</v>
      </c>
      <c r="AE30">
        <f>IF(qualitativo!AE36="5'8",1,0)</f>
        <v>0</v>
      </c>
      <c r="AF30">
        <f>IF(OR(qualitativo!AF36="2'5"),1,0)</f>
        <v>0</v>
      </c>
      <c r="AG30">
        <f>IF(OR(qualitativo!AG36="3'4",qualitativo!AG36=0.75),1,0)</f>
        <v>0</v>
      </c>
      <c r="AH30">
        <f>IF(qualitativo!AH36="0 e 2",1,0)</f>
        <v>0</v>
      </c>
      <c r="AJ30" s="12">
        <f t="shared" si="0"/>
        <v>2</v>
      </c>
      <c r="AK30" s="13">
        <f t="shared" si="1"/>
        <v>6.25E-2</v>
      </c>
    </row>
    <row r="31" spans="1:37" x14ac:dyDescent="0.2">
      <c r="A31">
        <f>qualitativo!A37</f>
        <v>0</v>
      </c>
      <c r="B31">
        <f>qualitativo!B37</f>
        <v>0</v>
      </c>
      <c r="C31">
        <f>IF(OR(qualitativo!C37="2a+8",qualitativo!C37="a+a+4+4",qualitativo!C37="a+4+a+4",qualitativo!C37="4+4+a+a",qualitativo!C37="2*a+2*4",qualitativo!C37="2*(a+4)"),1,0)</f>
        <v>0</v>
      </c>
      <c r="D31">
        <f>IF(qualitativo!D37=2,1,0)</f>
        <v>0</v>
      </c>
      <c r="E31">
        <f>IF(qualitativo!E37=1,1,0)</f>
        <v>0</v>
      </c>
      <c r="F31">
        <f>IF(qualitativo!F37=3,1,0)</f>
        <v>0</v>
      </c>
      <c r="G31">
        <f>IF(qualitativo!G37=2,1,0)</f>
        <v>0</v>
      </c>
      <c r="H31">
        <f>IF(qualitativo!H37=0,1,0)</f>
        <v>1</v>
      </c>
      <c r="I31">
        <f>IF(qualitativo!I37=3,1,0)</f>
        <v>0</v>
      </c>
      <c r="J31">
        <f>IF(OR(qualitativo!J37="x+3",qualitativo!J37="3+x"),1,0)</f>
        <v>0</v>
      </c>
      <c r="K31">
        <f>IF(qualitativo!K37="x-3",1,0)</f>
        <v>0</v>
      </c>
      <c r="L31">
        <f>IF(OR(qualitativo!L37="2a",qualitativo!L37="a+a",qualitativo!L37="a*2",qualitativo!L37="2*a"),1,0)</f>
        <v>0</v>
      </c>
      <c r="M31">
        <f>IF(qualitativo!M37=6,1,0)</f>
        <v>0</v>
      </c>
      <c r="N31">
        <f>IF(qualitativo!N37=12,1,0)</f>
        <v>0</v>
      </c>
      <c r="O31">
        <f>IF(qualitativo!O37=1,1,0)</f>
        <v>0</v>
      </c>
      <c r="P31">
        <f>IF(qualitativo!P37=1,1,0)</f>
        <v>0</v>
      </c>
      <c r="Q31">
        <f>IF(qualitativo!Q37=0,1,0)</f>
        <v>1</v>
      </c>
      <c r="R31">
        <f>IF(qualitativo!R37=80,1,0)</f>
        <v>0</v>
      </c>
      <c r="S31">
        <f>IF(qualitativo!S37=750,1,0)</f>
        <v>0</v>
      </c>
      <c r="T31">
        <f>IF(qualitativo!T37=27,1,0)</f>
        <v>0</v>
      </c>
      <c r="U31">
        <f>IF(qualitativo!U37=200,1,0)</f>
        <v>0</v>
      </c>
      <c r="V31">
        <f>IF(qualitativo!V37=3,1,0)</f>
        <v>0</v>
      </c>
      <c r="W31">
        <f>IF(qualitativo!W37=1,1,0)</f>
        <v>0</v>
      </c>
      <c r="X31">
        <f>IF(OR(qualitativo!X37=75,qualitativo!X37="75%"),1,0)</f>
        <v>0</v>
      </c>
      <c r="Y31">
        <f>IF(OR(qualitativo!Y37=50,qualitativo!Y37="50%"),1,0)</f>
        <v>0</v>
      </c>
      <c r="Z31">
        <f>IF(qualitativo!Z37=17,1,0)</f>
        <v>0</v>
      </c>
      <c r="AA31">
        <f>IF(qualitativo!AA37=-4,1,0)</f>
        <v>0</v>
      </c>
      <c r="AB31">
        <f>IF(OR(qualitativo!AB37=0.6,qualitativo!AB37="3'5"),1,0)</f>
        <v>0</v>
      </c>
      <c r="AC31">
        <f>IF(OR(qualitativo!AC37=2.2,qualitativo!AC37="2,1'5"),1,0)</f>
        <v>0</v>
      </c>
      <c r="AD31">
        <f>IF(OR(qualitativo!AD37="7'5",qualitativo!AD37="1,2'5",qualitativo!AD37=1.4),1,0)</f>
        <v>0</v>
      </c>
      <c r="AE31">
        <f>IF(qualitativo!AE37="5'8",1,0)</f>
        <v>0</v>
      </c>
      <c r="AF31">
        <f>IF(OR(qualitativo!AF37="2'5"),1,0)</f>
        <v>0</v>
      </c>
      <c r="AG31">
        <f>IF(OR(qualitativo!AG37="3'4",qualitativo!AG37=0.75),1,0)</f>
        <v>0</v>
      </c>
      <c r="AH31">
        <f>IF(qualitativo!AH37="0 e 2",1,0)</f>
        <v>0</v>
      </c>
      <c r="AJ31" s="12">
        <f t="shared" si="0"/>
        <v>2</v>
      </c>
      <c r="AK31" s="13">
        <f t="shared" si="1"/>
        <v>6.25E-2</v>
      </c>
    </row>
    <row r="32" spans="1:37" x14ac:dyDescent="0.2">
      <c r="A32">
        <f>qualitativo!A38</f>
        <v>0</v>
      </c>
      <c r="B32">
        <f>qualitativo!B38</f>
        <v>0</v>
      </c>
      <c r="C32">
        <f>IF(OR(qualitativo!C38="2a+8",qualitativo!C38="a+a+4+4",qualitativo!C38="a+4+a+4",qualitativo!C38="4+4+a+a",qualitativo!C38="2*a+2*4",qualitativo!C38="2*(a+4)"),1,0)</f>
        <v>0</v>
      </c>
      <c r="D32">
        <f>IF(qualitativo!D38=2,1,0)</f>
        <v>0</v>
      </c>
      <c r="E32">
        <f>IF(qualitativo!E38=1,1,0)</f>
        <v>0</v>
      </c>
      <c r="F32">
        <f>IF(qualitativo!F38=3,1,0)</f>
        <v>0</v>
      </c>
      <c r="G32">
        <f>IF(qualitativo!G38=2,1,0)</f>
        <v>0</v>
      </c>
      <c r="H32">
        <f>IF(qualitativo!H38=0,1,0)</f>
        <v>1</v>
      </c>
      <c r="I32">
        <f>IF(qualitativo!I38=3,1,0)</f>
        <v>0</v>
      </c>
      <c r="J32">
        <f>IF(OR(qualitativo!J38="x+3",qualitativo!J38="3+x"),1,0)</f>
        <v>0</v>
      </c>
      <c r="K32">
        <f>IF(qualitativo!K38="x-3",1,0)</f>
        <v>0</v>
      </c>
      <c r="L32">
        <f>IF(OR(qualitativo!L38="2a",qualitativo!L38="a+a",qualitativo!L38="a*2",qualitativo!L38="2*a"),1,0)</f>
        <v>0</v>
      </c>
      <c r="M32">
        <f>IF(qualitativo!M38=6,1,0)</f>
        <v>0</v>
      </c>
      <c r="N32">
        <f>IF(qualitativo!N38=12,1,0)</f>
        <v>0</v>
      </c>
      <c r="O32">
        <f>IF(qualitativo!O38=1,1,0)</f>
        <v>0</v>
      </c>
      <c r="P32">
        <f>IF(qualitativo!P38=1,1,0)</f>
        <v>0</v>
      </c>
      <c r="Q32">
        <f>IF(qualitativo!Q38=0,1,0)</f>
        <v>1</v>
      </c>
      <c r="R32">
        <f>IF(qualitativo!R38=80,1,0)</f>
        <v>0</v>
      </c>
      <c r="S32">
        <f>IF(qualitativo!S38=750,1,0)</f>
        <v>0</v>
      </c>
      <c r="T32">
        <f>IF(qualitativo!T38=27,1,0)</f>
        <v>0</v>
      </c>
      <c r="U32">
        <f>IF(qualitativo!U38=200,1,0)</f>
        <v>0</v>
      </c>
      <c r="V32">
        <f>IF(qualitativo!V38=3,1,0)</f>
        <v>0</v>
      </c>
      <c r="W32">
        <f>IF(qualitativo!W38=1,1,0)</f>
        <v>0</v>
      </c>
      <c r="X32">
        <f>IF(OR(qualitativo!X38=75,qualitativo!X38="75%"),1,0)</f>
        <v>0</v>
      </c>
      <c r="Y32">
        <f>IF(OR(qualitativo!Y38=50,qualitativo!Y38="50%"),1,0)</f>
        <v>0</v>
      </c>
      <c r="Z32">
        <f>IF(qualitativo!Z38=17,1,0)</f>
        <v>0</v>
      </c>
      <c r="AA32">
        <f>IF(qualitativo!AA38=-4,1,0)</f>
        <v>0</v>
      </c>
      <c r="AB32">
        <f>IF(OR(qualitativo!AB38=0.6,qualitativo!AB38="3'5"),1,0)</f>
        <v>0</v>
      </c>
      <c r="AC32">
        <f>IF(OR(qualitativo!AC38=2.2,qualitativo!AC38="2,1'5"),1,0)</f>
        <v>0</v>
      </c>
      <c r="AD32">
        <f>IF(OR(qualitativo!AD38="7'5",qualitativo!AD38="1,2'5",qualitativo!AD38=1.4),1,0)</f>
        <v>0</v>
      </c>
      <c r="AE32">
        <f>IF(qualitativo!AE38="5'8",1,0)</f>
        <v>0</v>
      </c>
      <c r="AF32">
        <f>IF(OR(qualitativo!AF38="2'5"),1,0)</f>
        <v>0</v>
      </c>
      <c r="AG32">
        <f>IF(OR(qualitativo!AG38="3'4",qualitativo!AG38=0.75),1,0)</f>
        <v>0</v>
      </c>
      <c r="AH32">
        <f>IF(qualitativo!AH38="0 e 2",1,0)</f>
        <v>0</v>
      </c>
      <c r="AJ32" s="12">
        <f t="shared" si="0"/>
        <v>2</v>
      </c>
      <c r="AK32" s="13">
        <f t="shared" si="1"/>
        <v>6.25E-2</v>
      </c>
    </row>
    <row r="33" spans="1:37" x14ac:dyDescent="0.2">
      <c r="A33">
        <f>qualitativo!A39</f>
        <v>0</v>
      </c>
      <c r="B33">
        <f>qualitativo!B39</f>
        <v>0</v>
      </c>
      <c r="C33">
        <f>IF(OR(qualitativo!C39="2a+8",qualitativo!C39="a+a+4+4",qualitativo!C39="a+4+a+4",qualitativo!C39="4+4+a+a",qualitativo!C39="2*a+2*4",qualitativo!C39="2*(a+4)"),1,0)</f>
        <v>0</v>
      </c>
      <c r="D33">
        <f>IF(qualitativo!D39=2,1,0)</f>
        <v>0</v>
      </c>
      <c r="E33">
        <f>IF(qualitativo!E39=1,1,0)</f>
        <v>0</v>
      </c>
      <c r="F33">
        <f>IF(qualitativo!F39=3,1,0)</f>
        <v>0</v>
      </c>
      <c r="G33">
        <f>IF(qualitativo!G39=2,1,0)</f>
        <v>0</v>
      </c>
      <c r="H33">
        <f>IF(qualitativo!H39=0,1,0)</f>
        <v>1</v>
      </c>
      <c r="I33">
        <f>IF(qualitativo!I39=3,1,0)</f>
        <v>0</v>
      </c>
      <c r="J33">
        <f>IF(OR(qualitativo!J39="x+3",qualitativo!J39="3+x"),1,0)</f>
        <v>0</v>
      </c>
      <c r="K33">
        <f>IF(qualitativo!K39="x-3",1,0)</f>
        <v>0</v>
      </c>
      <c r="L33">
        <f>IF(OR(qualitativo!L39="2a",qualitativo!L39="a+a",qualitativo!L39="a*2",qualitativo!L39="2*a"),1,0)</f>
        <v>0</v>
      </c>
      <c r="M33">
        <f>IF(qualitativo!M39=6,1,0)</f>
        <v>0</v>
      </c>
      <c r="N33">
        <f>IF(qualitativo!N39=12,1,0)</f>
        <v>0</v>
      </c>
      <c r="O33">
        <f>IF(qualitativo!O39=1,1,0)</f>
        <v>0</v>
      </c>
      <c r="P33">
        <f>IF(qualitativo!P39=1,1,0)</f>
        <v>0</v>
      </c>
      <c r="Q33">
        <f>IF(qualitativo!Q39=0,1,0)</f>
        <v>1</v>
      </c>
      <c r="R33">
        <f>IF(qualitativo!R39=80,1,0)</f>
        <v>0</v>
      </c>
      <c r="S33">
        <f>IF(qualitativo!S39=750,1,0)</f>
        <v>0</v>
      </c>
      <c r="T33">
        <f>IF(qualitativo!T39=27,1,0)</f>
        <v>0</v>
      </c>
      <c r="U33">
        <f>IF(qualitativo!U39=200,1,0)</f>
        <v>0</v>
      </c>
      <c r="V33">
        <f>IF(qualitativo!V39=3,1,0)</f>
        <v>0</v>
      </c>
      <c r="W33">
        <f>IF(qualitativo!W39=1,1,0)</f>
        <v>0</v>
      </c>
      <c r="X33">
        <f>IF(OR(qualitativo!X39=75,qualitativo!X39="75%"),1,0)</f>
        <v>0</v>
      </c>
      <c r="Y33">
        <f>IF(OR(qualitativo!Y39=50,qualitativo!Y39="50%"),1,0)</f>
        <v>0</v>
      </c>
      <c r="Z33">
        <f>IF(qualitativo!Z39=17,1,0)</f>
        <v>0</v>
      </c>
      <c r="AA33">
        <f>IF(qualitativo!AA39=-4,1,0)</f>
        <v>0</v>
      </c>
      <c r="AB33">
        <f>IF(OR(qualitativo!AB39=0.6,qualitativo!AB39="3'5"),1,0)</f>
        <v>0</v>
      </c>
      <c r="AC33">
        <f>IF(OR(qualitativo!AC39=2.2,qualitativo!AC39="2,1'5"),1,0)</f>
        <v>0</v>
      </c>
      <c r="AD33">
        <f>IF(OR(qualitativo!AD39="7'5",qualitativo!AD39="1,2'5",qualitativo!AD39=1.4),1,0)</f>
        <v>0</v>
      </c>
      <c r="AE33">
        <f>IF(qualitativo!AE39="5'8",1,0)</f>
        <v>0</v>
      </c>
      <c r="AF33">
        <f>IF(OR(qualitativo!AF39="2'5"),1,0)</f>
        <v>0</v>
      </c>
      <c r="AG33">
        <f>IF(OR(qualitativo!AG39="3'4",qualitativo!AG39=0.75),1,0)</f>
        <v>0</v>
      </c>
      <c r="AH33">
        <f>IF(qualitativo!AH39="0 e 2",1,0)</f>
        <v>0</v>
      </c>
      <c r="AJ33" s="12">
        <f t="shared" si="0"/>
        <v>2</v>
      </c>
      <c r="AK33" s="13">
        <f t="shared" si="1"/>
        <v>6.25E-2</v>
      </c>
    </row>
    <row r="34" spans="1:37" x14ac:dyDescent="0.2">
      <c r="A34">
        <f>qualitativo!A40</f>
        <v>0</v>
      </c>
      <c r="B34">
        <f>qualitativo!B40</f>
        <v>0</v>
      </c>
      <c r="C34">
        <f>IF(OR(qualitativo!C40="2a+8",qualitativo!C40="a+a+4+4",qualitativo!C40="a+4+a+4",qualitativo!C40="4+4+a+a",qualitativo!C40="2*a+2*4",qualitativo!C40="2*(a+4)"),1,0)</f>
        <v>0</v>
      </c>
      <c r="D34">
        <f>IF(qualitativo!D40=2,1,0)</f>
        <v>0</v>
      </c>
      <c r="E34">
        <f>IF(qualitativo!E40=1,1,0)</f>
        <v>0</v>
      </c>
      <c r="F34">
        <f>IF(qualitativo!F40=3,1,0)</f>
        <v>0</v>
      </c>
      <c r="G34">
        <f>IF(qualitativo!G40=2,1,0)</f>
        <v>0</v>
      </c>
      <c r="H34">
        <f>IF(qualitativo!H40=0,1,0)</f>
        <v>1</v>
      </c>
      <c r="I34">
        <f>IF(qualitativo!I40=3,1,0)</f>
        <v>0</v>
      </c>
      <c r="J34">
        <f>IF(OR(qualitativo!J40="x+3",qualitativo!J40="3+x"),1,0)</f>
        <v>0</v>
      </c>
      <c r="K34">
        <f>IF(qualitativo!K40="x-3",1,0)</f>
        <v>0</v>
      </c>
      <c r="L34">
        <f>IF(OR(qualitativo!L40="2a",qualitativo!L40="a+a",qualitativo!L40="a*2",qualitativo!L40="2*a"),1,0)</f>
        <v>0</v>
      </c>
      <c r="M34">
        <f>IF(qualitativo!M40=6,1,0)</f>
        <v>0</v>
      </c>
      <c r="N34">
        <f>IF(qualitativo!N40=12,1,0)</f>
        <v>0</v>
      </c>
      <c r="O34">
        <f>IF(qualitativo!O40=1,1,0)</f>
        <v>0</v>
      </c>
      <c r="P34">
        <f>IF(qualitativo!P40=1,1,0)</f>
        <v>0</v>
      </c>
      <c r="Q34">
        <f>IF(qualitativo!Q40=0,1,0)</f>
        <v>1</v>
      </c>
      <c r="R34">
        <f>IF(qualitativo!R40=80,1,0)</f>
        <v>0</v>
      </c>
      <c r="S34">
        <f>IF(qualitativo!S40=750,1,0)</f>
        <v>0</v>
      </c>
      <c r="T34">
        <f>IF(qualitativo!T40=27,1,0)</f>
        <v>0</v>
      </c>
      <c r="U34">
        <f>IF(qualitativo!U40=200,1,0)</f>
        <v>0</v>
      </c>
      <c r="V34">
        <f>IF(qualitativo!V40=3,1,0)</f>
        <v>0</v>
      </c>
      <c r="W34">
        <f>IF(qualitativo!W40=1,1,0)</f>
        <v>0</v>
      </c>
      <c r="X34">
        <f>IF(OR(qualitativo!X40=75,qualitativo!X40="75%"),1,0)</f>
        <v>0</v>
      </c>
      <c r="Y34">
        <f>IF(OR(qualitativo!Y40=50,qualitativo!Y40="50%"),1,0)</f>
        <v>0</v>
      </c>
      <c r="Z34">
        <f>IF(qualitativo!Z40=17,1,0)</f>
        <v>0</v>
      </c>
      <c r="AA34">
        <f>IF(qualitativo!AA40=-4,1,0)</f>
        <v>0</v>
      </c>
      <c r="AB34">
        <f>IF(OR(qualitativo!AB40=0.6,qualitativo!AB40="3'5"),1,0)</f>
        <v>0</v>
      </c>
      <c r="AC34">
        <f>IF(OR(qualitativo!AC40=2.2,qualitativo!AC40="2,1'5"),1,0)</f>
        <v>0</v>
      </c>
      <c r="AD34">
        <f>IF(OR(qualitativo!AD40="7'5",qualitativo!AD40="1,2'5",qualitativo!AD40=1.4),1,0)</f>
        <v>0</v>
      </c>
      <c r="AE34">
        <f>IF(qualitativo!AE40="5'8",1,0)</f>
        <v>0</v>
      </c>
      <c r="AF34">
        <f>IF(OR(qualitativo!AF40="2'5"),1,0)</f>
        <v>0</v>
      </c>
      <c r="AG34">
        <f>IF(OR(qualitativo!AG40="3'4",qualitativo!AG40=0.75),1,0)</f>
        <v>0</v>
      </c>
      <c r="AH34">
        <f>IF(qualitativo!AH40="0 e 2",1,0)</f>
        <v>0</v>
      </c>
      <c r="AJ34" s="12">
        <f t="shared" si="0"/>
        <v>2</v>
      </c>
      <c r="AK34" s="13">
        <f t="shared" si="1"/>
        <v>6.25E-2</v>
      </c>
    </row>
    <row r="35" spans="1:37" x14ac:dyDescent="0.2">
      <c r="A35">
        <f>qualitativo!A41</f>
        <v>0</v>
      </c>
      <c r="B35">
        <f>qualitativo!B41</f>
        <v>0</v>
      </c>
      <c r="C35">
        <f>IF(OR(qualitativo!C41="2a+8",qualitativo!C41="a+a+4+4",qualitativo!C41="a+4+a+4",qualitativo!C41="4+4+a+a",qualitativo!C41="2*a+2*4",qualitativo!C41="2*(a+4)"),1,0)</f>
        <v>0</v>
      </c>
      <c r="D35">
        <f>IF(qualitativo!D41=2,1,0)</f>
        <v>0</v>
      </c>
      <c r="E35">
        <f>IF(qualitativo!E41=1,1,0)</f>
        <v>0</v>
      </c>
      <c r="F35">
        <f>IF(qualitativo!F41=3,1,0)</f>
        <v>0</v>
      </c>
      <c r="G35">
        <f>IF(qualitativo!G41=2,1,0)</f>
        <v>0</v>
      </c>
      <c r="H35">
        <f>IF(qualitativo!H41=0,1,0)</f>
        <v>1</v>
      </c>
      <c r="I35">
        <f>IF(qualitativo!I41=3,1,0)</f>
        <v>0</v>
      </c>
      <c r="J35">
        <f>IF(OR(qualitativo!J41="x+3",qualitativo!J41="3+x"),1,0)</f>
        <v>0</v>
      </c>
      <c r="K35">
        <f>IF(qualitativo!K41="x-3",1,0)</f>
        <v>0</v>
      </c>
      <c r="L35">
        <f>IF(OR(qualitativo!L41="2a",qualitativo!L41="a+a",qualitativo!L41="a*2",qualitativo!L41="2*a"),1,0)</f>
        <v>0</v>
      </c>
      <c r="M35">
        <f>IF(qualitativo!M41=6,1,0)</f>
        <v>0</v>
      </c>
      <c r="N35">
        <f>IF(qualitativo!N41=12,1,0)</f>
        <v>0</v>
      </c>
      <c r="O35">
        <f>IF(qualitativo!O41=1,1,0)</f>
        <v>0</v>
      </c>
      <c r="P35">
        <f>IF(qualitativo!P41=1,1,0)</f>
        <v>0</v>
      </c>
      <c r="Q35">
        <f>IF(qualitativo!Q41=0,1,0)</f>
        <v>1</v>
      </c>
      <c r="R35">
        <f>IF(qualitativo!R41=80,1,0)</f>
        <v>0</v>
      </c>
      <c r="S35">
        <f>IF(qualitativo!S41=750,1,0)</f>
        <v>0</v>
      </c>
      <c r="T35">
        <f>IF(qualitativo!T41=27,1,0)</f>
        <v>0</v>
      </c>
      <c r="U35">
        <f>IF(qualitativo!U41=200,1,0)</f>
        <v>0</v>
      </c>
      <c r="V35">
        <f>IF(qualitativo!V41=3,1,0)</f>
        <v>0</v>
      </c>
      <c r="W35">
        <f>IF(qualitativo!W41=1,1,0)</f>
        <v>0</v>
      </c>
      <c r="X35">
        <f>IF(OR(qualitativo!X41=75,qualitativo!X41="75%"),1,0)</f>
        <v>0</v>
      </c>
      <c r="Y35">
        <f>IF(OR(qualitativo!Y41=50,qualitativo!Y41="50%"),1,0)</f>
        <v>0</v>
      </c>
      <c r="Z35">
        <f>IF(qualitativo!Z41=17,1,0)</f>
        <v>0</v>
      </c>
      <c r="AA35">
        <f>IF(qualitativo!AA41=-4,1,0)</f>
        <v>0</v>
      </c>
      <c r="AB35">
        <f>IF(OR(qualitativo!AB41=0.6,qualitativo!AB41="3'5"),1,0)</f>
        <v>0</v>
      </c>
      <c r="AC35">
        <f>IF(OR(qualitativo!AC41=2.2,qualitativo!AC41="2,1'5"),1,0)</f>
        <v>0</v>
      </c>
      <c r="AD35">
        <f>IF(OR(qualitativo!AD41="7'5",qualitativo!AD41="1,2'5",qualitativo!AD41=1.4),1,0)</f>
        <v>0</v>
      </c>
      <c r="AE35">
        <f>IF(qualitativo!AE41="5'8",1,0)</f>
        <v>0</v>
      </c>
      <c r="AF35">
        <f>IF(OR(qualitativo!AF41="2'5"),1,0)</f>
        <v>0</v>
      </c>
      <c r="AG35">
        <f>IF(OR(qualitativo!AG41="3'4",qualitativo!AG41=0.75),1,0)</f>
        <v>0</v>
      </c>
      <c r="AH35">
        <f>IF(qualitativo!AH41="0 e 2",1,0)</f>
        <v>0</v>
      </c>
      <c r="AJ35" s="12">
        <f t="shared" si="0"/>
        <v>2</v>
      </c>
      <c r="AK35" s="13">
        <f t="shared" si="1"/>
        <v>6.25E-2</v>
      </c>
    </row>
    <row r="36" spans="1:37" x14ac:dyDescent="0.2">
      <c r="A36">
        <f>qualitativo!A42</f>
        <v>0</v>
      </c>
      <c r="B36">
        <f>qualitativo!B42</f>
        <v>0</v>
      </c>
      <c r="C36">
        <f>IF(OR(qualitativo!C42="2a+8",qualitativo!C42="a+a+4+4",qualitativo!C42="a+4+a+4",qualitativo!C42="4+4+a+a",qualitativo!C42="2*a+2*4",qualitativo!C42="2*(a+4)"),1,0)</f>
        <v>0</v>
      </c>
      <c r="D36">
        <f>IF(qualitativo!D42=2,1,0)</f>
        <v>0</v>
      </c>
      <c r="E36">
        <f>IF(qualitativo!E42=1,1,0)</f>
        <v>0</v>
      </c>
      <c r="F36">
        <f>IF(qualitativo!F42=3,1,0)</f>
        <v>0</v>
      </c>
      <c r="G36">
        <f>IF(qualitativo!G42=2,1,0)</f>
        <v>0</v>
      </c>
      <c r="H36">
        <f>IF(qualitativo!H42=0,1,0)</f>
        <v>1</v>
      </c>
      <c r="I36">
        <f>IF(qualitativo!I42=3,1,0)</f>
        <v>0</v>
      </c>
      <c r="J36">
        <f>IF(OR(qualitativo!J42="x+3",qualitativo!J42="3+x"),1,0)</f>
        <v>0</v>
      </c>
      <c r="K36">
        <f>IF(qualitativo!K42="x-3",1,0)</f>
        <v>0</v>
      </c>
      <c r="L36">
        <f>IF(OR(qualitativo!L42="2a",qualitativo!L42="a+a",qualitativo!L42="a*2",qualitativo!L42="2*a"),1,0)</f>
        <v>0</v>
      </c>
      <c r="M36">
        <f>IF(qualitativo!M42=6,1,0)</f>
        <v>0</v>
      </c>
      <c r="N36">
        <f>IF(qualitativo!N42=12,1,0)</f>
        <v>0</v>
      </c>
      <c r="O36">
        <f>IF(qualitativo!O42=1,1,0)</f>
        <v>0</v>
      </c>
      <c r="P36">
        <f>IF(qualitativo!P42=1,1,0)</f>
        <v>0</v>
      </c>
      <c r="Q36">
        <f>IF(qualitativo!Q42=0,1,0)</f>
        <v>1</v>
      </c>
      <c r="R36">
        <f>IF(qualitativo!R42=80,1,0)</f>
        <v>0</v>
      </c>
      <c r="S36">
        <f>IF(qualitativo!S42=750,1,0)</f>
        <v>0</v>
      </c>
      <c r="T36">
        <f>IF(qualitativo!T42=27,1,0)</f>
        <v>0</v>
      </c>
      <c r="U36">
        <f>IF(qualitativo!U42=200,1,0)</f>
        <v>0</v>
      </c>
      <c r="V36">
        <f>IF(qualitativo!V42=3,1,0)</f>
        <v>0</v>
      </c>
      <c r="W36">
        <f>IF(qualitativo!W42=1,1,0)</f>
        <v>0</v>
      </c>
      <c r="X36">
        <f>IF(OR(qualitativo!X42=75,qualitativo!X42="75%"),1,0)</f>
        <v>0</v>
      </c>
      <c r="Y36">
        <f>IF(OR(qualitativo!Y42=50,qualitativo!Y42="50%"),1,0)</f>
        <v>0</v>
      </c>
      <c r="Z36">
        <f>IF(qualitativo!Z42=17,1,0)</f>
        <v>0</v>
      </c>
      <c r="AA36">
        <f>IF(qualitativo!AA42=-4,1,0)</f>
        <v>0</v>
      </c>
      <c r="AB36">
        <f>IF(OR(qualitativo!AB42=0.6,qualitativo!AB42="3'5"),1,0)</f>
        <v>0</v>
      </c>
      <c r="AC36">
        <f>IF(OR(qualitativo!AC42=2.2,qualitativo!AC42="2,1'5"),1,0)</f>
        <v>0</v>
      </c>
      <c r="AD36">
        <f>IF(OR(qualitativo!AD42="7'5",qualitativo!AD42="1,2'5",qualitativo!AD42=1.4),1,0)</f>
        <v>0</v>
      </c>
      <c r="AE36">
        <f>IF(qualitativo!AE42="5'8",1,0)</f>
        <v>0</v>
      </c>
      <c r="AF36">
        <f>IF(OR(qualitativo!AF42="2'5"),1,0)</f>
        <v>0</v>
      </c>
      <c r="AG36">
        <f>IF(OR(qualitativo!AG42="3'4",qualitativo!AG42=0.75),1,0)</f>
        <v>0</v>
      </c>
      <c r="AH36">
        <f>IF(qualitativo!AH42="0 e 2",1,0)</f>
        <v>0</v>
      </c>
      <c r="AJ36" s="12">
        <f t="shared" si="0"/>
        <v>2</v>
      </c>
      <c r="AK36" s="13">
        <f t="shared" si="1"/>
        <v>6.25E-2</v>
      </c>
    </row>
    <row r="37" spans="1:37" x14ac:dyDescent="0.2">
      <c r="A37">
        <f>qualitativo!A43</f>
        <v>0</v>
      </c>
      <c r="B37">
        <f>qualitativo!B43</f>
        <v>0</v>
      </c>
      <c r="C37">
        <f>IF(OR(qualitativo!C43="2a+8",qualitativo!C43="a+a+4+4",qualitativo!C43="a+4+a+4",qualitativo!C43="4+4+a+a",qualitativo!C43="2*a+2*4",qualitativo!C43="2*(a+4)"),1,0)</f>
        <v>0</v>
      </c>
      <c r="D37">
        <f>IF(qualitativo!D43=2,1,0)</f>
        <v>0</v>
      </c>
      <c r="E37">
        <f>IF(qualitativo!E43=1,1,0)</f>
        <v>0</v>
      </c>
      <c r="F37">
        <f>IF(qualitativo!F43=3,1,0)</f>
        <v>0</v>
      </c>
      <c r="G37">
        <f>IF(qualitativo!G43=2,1,0)</f>
        <v>0</v>
      </c>
      <c r="H37">
        <f>IF(qualitativo!H43=0,1,0)</f>
        <v>1</v>
      </c>
      <c r="I37">
        <f>IF(qualitativo!I43=3,1,0)</f>
        <v>0</v>
      </c>
      <c r="J37">
        <f>IF(OR(qualitativo!J43="x+3",qualitativo!J43="3+x"),1,0)</f>
        <v>0</v>
      </c>
      <c r="K37">
        <f>IF(qualitativo!K43="x-3",1,0)</f>
        <v>0</v>
      </c>
      <c r="L37">
        <f>IF(OR(qualitativo!L43="2a",qualitativo!L43="a+a",qualitativo!L43="a*2",qualitativo!L43="2*a"),1,0)</f>
        <v>0</v>
      </c>
      <c r="M37">
        <f>IF(qualitativo!M43=6,1,0)</f>
        <v>0</v>
      </c>
      <c r="N37">
        <f>IF(qualitativo!N43=12,1,0)</f>
        <v>0</v>
      </c>
      <c r="O37">
        <f>IF(qualitativo!O43=1,1,0)</f>
        <v>0</v>
      </c>
      <c r="P37">
        <f>IF(qualitativo!P43=1,1,0)</f>
        <v>0</v>
      </c>
      <c r="Q37">
        <f>IF(qualitativo!Q43=0,1,0)</f>
        <v>1</v>
      </c>
      <c r="R37">
        <f>IF(qualitativo!R43=80,1,0)</f>
        <v>0</v>
      </c>
      <c r="S37">
        <f>IF(qualitativo!S43=750,1,0)</f>
        <v>0</v>
      </c>
      <c r="T37">
        <f>IF(qualitativo!T43=27,1,0)</f>
        <v>0</v>
      </c>
      <c r="U37">
        <f>IF(qualitativo!U43=200,1,0)</f>
        <v>0</v>
      </c>
      <c r="V37">
        <f>IF(qualitativo!V43=3,1,0)</f>
        <v>0</v>
      </c>
      <c r="W37">
        <f>IF(qualitativo!W43=1,1,0)</f>
        <v>0</v>
      </c>
      <c r="X37">
        <f>IF(OR(qualitativo!X43=75,qualitativo!X43="75%"),1,0)</f>
        <v>0</v>
      </c>
      <c r="Y37">
        <f>IF(OR(qualitativo!Y43=50,qualitativo!Y43="50%"),1,0)</f>
        <v>0</v>
      </c>
      <c r="Z37">
        <f>IF(qualitativo!Z43=17,1,0)</f>
        <v>0</v>
      </c>
      <c r="AA37">
        <f>IF(qualitativo!AA43=-4,1,0)</f>
        <v>0</v>
      </c>
      <c r="AB37">
        <f>IF(OR(qualitativo!AB43=0.6,qualitativo!AB43="3'5"),1,0)</f>
        <v>0</v>
      </c>
      <c r="AC37">
        <f>IF(OR(qualitativo!AC43=2.2,qualitativo!AC43="2,1'5"),1,0)</f>
        <v>0</v>
      </c>
      <c r="AD37">
        <f>IF(OR(qualitativo!AD43="7'5",qualitativo!AD43="1,2'5",qualitativo!AD43=1.4),1,0)</f>
        <v>0</v>
      </c>
      <c r="AE37">
        <f>IF(qualitativo!AE43="5'8",1,0)</f>
        <v>0</v>
      </c>
      <c r="AF37">
        <f>IF(OR(qualitativo!AF43="2'5"),1,0)</f>
        <v>0</v>
      </c>
      <c r="AG37">
        <f>IF(OR(qualitativo!AG43="3'4",qualitativo!AG43=0.75),1,0)</f>
        <v>0</v>
      </c>
      <c r="AH37">
        <f>IF(qualitativo!AH43="0 e 2",1,0)</f>
        <v>0</v>
      </c>
      <c r="AJ37" s="12">
        <f t="shared" si="0"/>
        <v>2</v>
      </c>
      <c r="AK37" s="13">
        <f t="shared" si="1"/>
        <v>6.25E-2</v>
      </c>
    </row>
    <row r="38" spans="1:37" x14ac:dyDescent="0.2">
      <c r="A38">
        <f>qualitativo!A44</f>
        <v>0</v>
      </c>
      <c r="B38">
        <f>qualitativo!B44</f>
        <v>0</v>
      </c>
      <c r="C38">
        <f>IF(OR(qualitativo!C44="2a+8",qualitativo!C44="a+a+4+4",qualitativo!C44="a+4+a+4",qualitativo!C44="4+4+a+a",qualitativo!C44="2*a+2*4",qualitativo!C44="2*(a+4)"),1,0)</f>
        <v>0</v>
      </c>
      <c r="D38">
        <f>IF(qualitativo!D44=2,1,0)</f>
        <v>0</v>
      </c>
      <c r="E38">
        <f>IF(qualitativo!E44=1,1,0)</f>
        <v>0</v>
      </c>
      <c r="F38">
        <f>IF(qualitativo!F44=3,1,0)</f>
        <v>0</v>
      </c>
      <c r="G38">
        <f>IF(qualitativo!G44=2,1,0)</f>
        <v>0</v>
      </c>
      <c r="H38">
        <f>IF(qualitativo!H44=0,1,0)</f>
        <v>1</v>
      </c>
      <c r="I38">
        <f>IF(qualitativo!I44=3,1,0)</f>
        <v>0</v>
      </c>
      <c r="J38">
        <f>IF(OR(qualitativo!J44="x+3",qualitativo!J44="3+x"),1,0)</f>
        <v>0</v>
      </c>
      <c r="K38">
        <f>IF(qualitativo!K44="x-3",1,0)</f>
        <v>0</v>
      </c>
      <c r="L38">
        <f>IF(OR(qualitativo!L44="2a",qualitativo!L44="a+a",qualitativo!L44="a*2",qualitativo!L44="2*a"),1,0)</f>
        <v>0</v>
      </c>
      <c r="M38">
        <f>IF(qualitativo!M44=6,1,0)</f>
        <v>0</v>
      </c>
      <c r="N38">
        <f>IF(qualitativo!N44=12,1,0)</f>
        <v>0</v>
      </c>
      <c r="O38">
        <f>IF(qualitativo!O44=1,1,0)</f>
        <v>0</v>
      </c>
      <c r="P38">
        <f>IF(qualitativo!P44=1,1,0)</f>
        <v>0</v>
      </c>
      <c r="Q38">
        <f>IF(qualitativo!Q44=0,1,0)</f>
        <v>1</v>
      </c>
      <c r="R38">
        <f>IF(qualitativo!R44=80,1,0)</f>
        <v>0</v>
      </c>
      <c r="S38">
        <f>IF(qualitativo!S44=750,1,0)</f>
        <v>0</v>
      </c>
      <c r="T38">
        <f>IF(qualitativo!T44=27,1,0)</f>
        <v>0</v>
      </c>
      <c r="U38">
        <f>IF(qualitativo!U44=200,1,0)</f>
        <v>0</v>
      </c>
      <c r="V38">
        <f>IF(qualitativo!V44=3,1,0)</f>
        <v>0</v>
      </c>
      <c r="W38">
        <f>IF(qualitativo!W44=1,1,0)</f>
        <v>0</v>
      </c>
      <c r="X38">
        <f>IF(OR(qualitativo!X44=75,qualitativo!X44="75%"),1,0)</f>
        <v>0</v>
      </c>
      <c r="Y38">
        <f>IF(OR(qualitativo!Y44=50,qualitativo!Y44="50%"),1,0)</f>
        <v>0</v>
      </c>
      <c r="Z38">
        <f>IF(qualitativo!Z44=17,1,0)</f>
        <v>0</v>
      </c>
      <c r="AA38">
        <f>IF(qualitativo!AA44=-4,1,0)</f>
        <v>0</v>
      </c>
      <c r="AB38">
        <f>IF(OR(qualitativo!AB44=0.6,qualitativo!AB44="3'5"),1,0)</f>
        <v>0</v>
      </c>
      <c r="AC38">
        <f>IF(OR(qualitativo!AC44=2.2,qualitativo!AC44="2,1'5"),1,0)</f>
        <v>0</v>
      </c>
      <c r="AD38">
        <f>IF(OR(qualitativo!AD44="7'5",qualitativo!AD44="1,2'5",qualitativo!AD44=1.4),1,0)</f>
        <v>0</v>
      </c>
      <c r="AE38">
        <f>IF(qualitativo!AE44="5'8",1,0)</f>
        <v>0</v>
      </c>
      <c r="AF38">
        <f>IF(OR(qualitativo!AF44="2'5"),1,0)</f>
        <v>0</v>
      </c>
      <c r="AG38">
        <f>IF(OR(qualitativo!AG44="3'4",qualitativo!AG44=0.75),1,0)</f>
        <v>0</v>
      </c>
      <c r="AH38">
        <f>IF(qualitativo!AH44="0 e 2",1,0)</f>
        <v>0</v>
      </c>
      <c r="AJ38" s="12">
        <f t="shared" si="0"/>
        <v>2</v>
      </c>
      <c r="AK38" s="13">
        <f t="shared" si="1"/>
        <v>6.25E-2</v>
      </c>
    </row>
    <row r="39" spans="1:37" x14ac:dyDescent="0.2">
      <c r="A39">
        <f>qualitativo!A45</f>
        <v>0</v>
      </c>
      <c r="B39">
        <f>qualitativo!B45</f>
        <v>0</v>
      </c>
      <c r="C39">
        <f>IF(OR(qualitativo!C45="2a+8",qualitativo!C45="a+a+4+4",qualitativo!C45="a+4+a+4",qualitativo!C45="4+4+a+a",qualitativo!C45="2*a+2*4",qualitativo!C45="2*(a+4)"),1,0)</f>
        <v>0</v>
      </c>
      <c r="D39">
        <f>IF(qualitativo!D45=2,1,0)</f>
        <v>0</v>
      </c>
      <c r="E39">
        <f>IF(qualitativo!E45=1,1,0)</f>
        <v>0</v>
      </c>
      <c r="F39">
        <f>IF(qualitativo!F45=3,1,0)</f>
        <v>0</v>
      </c>
      <c r="G39">
        <f>IF(qualitativo!G45=2,1,0)</f>
        <v>0</v>
      </c>
      <c r="H39">
        <f>IF(qualitativo!H45=0,1,0)</f>
        <v>1</v>
      </c>
      <c r="I39">
        <f>IF(qualitativo!I45=3,1,0)</f>
        <v>0</v>
      </c>
      <c r="J39">
        <f>IF(OR(qualitativo!J45="x+3",qualitativo!J45="3+x"),1,0)</f>
        <v>0</v>
      </c>
      <c r="K39">
        <f>IF(qualitativo!K45="x-3",1,0)</f>
        <v>0</v>
      </c>
      <c r="L39">
        <f>IF(OR(qualitativo!L45="2a",qualitativo!L45="a+a",qualitativo!L45="a*2",qualitativo!L45="2*a"),1,0)</f>
        <v>0</v>
      </c>
      <c r="M39">
        <f>IF(qualitativo!M45=6,1,0)</f>
        <v>0</v>
      </c>
      <c r="N39">
        <f>IF(qualitativo!N45=12,1,0)</f>
        <v>0</v>
      </c>
      <c r="O39">
        <f>IF(qualitativo!O45=1,1,0)</f>
        <v>0</v>
      </c>
      <c r="P39">
        <f>IF(qualitativo!P45=1,1,0)</f>
        <v>0</v>
      </c>
      <c r="Q39">
        <f>IF(qualitativo!Q45=0,1,0)</f>
        <v>1</v>
      </c>
      <c r="R39">
        <f>IF(qualitativo!R45=80,1,0)</f>
        <v>0</v>
      </c>
      <c r="S39">
        <f>IF(qualitativo!S45=750,1,0)</f>
        <v>0</v>
      </c>
      <c r="T39">
        <f>IF(qualitativo!T45=27,1,0)</f>
        <v>0</v>
      </c>
      <c r="U39">
        <f>IF(qualitativo!U45=200,1,0)</f>
        <v>0</v>
      </c>
      <c r="V39">
        <f>IF(qualitativo!V45=3,1,0)</f>
        <v>0</v>
      </c>
      <c r="W39">
        <f>IF(qualitativo!W45=1,1,0)</f>
        <v>0</v>
      </c>
      <c r="X39">
        <f>IF(OR(qualitativo!X45=75,qualitativo!X45="75%"),1,0)</f>
        <v>0</v>
      </c>
      <c r="Y39">
        <f>IF(OR(qualitativo!Y45=50,qualitativo!Y45="50%"),1,0)</f>
        <v>0</v>
      </c>
      <c r="Z39">
        <f>IF(qualitativo!Z45=17,1,0)</f>
        <v>0</v>
      </c>
      <c r="AA39">
        <f>IF(qualitativo!AA45=-4,1,0)</f>
        <v>0</v>
      </c>
      <c r="AB39">
        <f>IF(OR(qualitativo!AB45=0.6,qualitativo!AB45="3'5"),1,0)</f>
        <v>0</v>
      </c>
      <c r="AC39">
        <f>IF(OR(qualitativo!AC45=2.2,qualitativo!AC45="2,1'5"),1,0)</f>
        <v>0</v>
      </c>
      <c r="AD39">
        <f>IF(OR(qualitativo!AD45="7'5",qualitativo!AD45="1,2'5",qualitativo!AD45=1.4),1,0)</f>
        <v>0</v>
      </c>
      <c r="AE39">
        <f>IF(qualitativo!AE45="5'8",1,0)</f>
        <v>0</v>
      </c>
      <c r="AF39">
        <f>IF(OR(qualitativo!AF45="2'5"),1,0)</f>
        <v>0</v>
      </c>
      <c r="AG39">
        <f>IF(OR(qualitativo!AG45="3'4",qualitativo!AG45=0.75),1,0)</f>
        <v>0</v>
      </c>
      <c r="AH39">
        <f>IF(qualitativo!AH45="0 e 2",1,0)</f>
        <v>0</v>
      </c>
      <c r="AJ39" s="12">
        <f t="shared" si="0"/>
        <v>2</v>
      </c>
      <c r="AK39" s="13">
        <f t="shared" si="1"/>
        <v>6.25E-2</v>
      </c>
    </row>
    <row r="40" spans="1:37" x14ac:dyDescent="0.2">
      <c r="A40">
        <f>qualitativo!A46</f>
        <v>0</v>
      </c>
      <c r="B40">
        <f>qualitativo!B46</f>
        <v>0</v>
      </c>
      <c r="C40">
        <f>IF(OR(qualitativo!C46="2a+8",qualitativo!C46="a+a+4+4",qualitativo!C46="a+4+a+4",qualitativo!C46="4+4+a+a",qualitativo!C46="2*a+2*4",qualitativo!C46="2*(a+4)"),1,0)</f>
        <v>0</v>
      </c>
      <c r="D40">
        <f>IF(qualitativo!D46=2,1,0)</f>
        <v>0</v>
      </c>
      <c r="E40">
        <f>IF(qualitativo!E46=1,1,0)</f>
        <v>0</v>
      </c>
      <c r="F40">
        <f>IF(qualitativo!F46=3,1,0)</f>
        <v>0</v>
      </c>
      <c r="G40">
        <f>IF(qualitativo!G46=2,1,0)</f>
        <v>0</v>
      </c>
      <c r="H40">
        <f>IF(qualitativo!H46=0,1,0)</f>
        <v>1</v>
      </c>
      <c r="I40">
        <f>IF(qualitativo!I46=3,1,0)</f>
        <v>0</v>
      </c>
      <c r="J40">
        <f>IF(OR(qualitativo!J46="x+3",qualitativo!J46="3+x"),1,0)</f>
        <v>0</v>
      </c>
      <c r="K40">
        <f>IF(qualitativo!K46="x-3",1,0)</f>
        <v>0</v>
      </c>
      <c r="L40">
        <f>IF(OR(qualitativo!L46="2a",qualitativo!L46="a+a",qualitativo!L46="a*2",qualitativo!L46="2*a"),1,0)</f>
        <v>0</v>
      </c>
      <c r="M40">
        <f>IF(qualitativo!M46=6,1,0)</f>
        <v>0</v>
      </c>
      <c r="N40">
        <f>IF(qualitativo!N46=12,1,0)</f>
        <v>0</v>
      </c>
      <c r="O40">
        <f>IF(qualitativo!O46=1,1,0)</f>
        <v>0</v>
      </c>
      <c r="P40">
        <f>IF(qualitativo!P46=1,1,0)</f>
        <v>0</v>
      </c>
      <c r="Q40">
        <f>IF(qualitativo!Q46=0,1,0)</f>
        <v>1</v>
      </c>
      <c r="R40">
        <f>IF(qualitativo!R46=80,1,0)</f>
        <v>0</v>
      </c>
      <c r="S40">
        <f>IF(qualitativo!S46=750,1,0)</f>
        <v>0</v>
      </c>
      <c r="T40">
        <f>IF(qualitativo!T46=27,1,0)</f>
        <v>0</v>
      </c>
      <c r="U40">
        <f>IF(qualitativo!U46=200,1,0)</f>
        <v>0</v>
      </c>
      <c r="V40">
        <f>IF(qualitativo!V46=3,1,0)</f>
        <v>0</v>
      </c>
      <c r="W40">
        <f>IF(qualitativo!W46=1,1,0)</f>
        <v>0</v>
      </c>
      <c r="X40">
        <f>IF(OR(qualitativo!X46=75,qualitativo!X46="75%"),1,0)</f>
        <v>0</v>
      </c>
      <c r="Y40">
        <f>IF(OR(qualitativo!Y46=50,qualitativo!Y46="50%"),1,0)</f>
        <v>0</v>
      </c>
      <c r="Z40">
        <f>IF(qualitativo!Z46=17,1,0)</f>
        <v>0</v>
      </c>
      <c r="AA40">
        <f>IF(qualitativo!AA46=-4,1,0)</f>
        <v>0</v>
      </c>
      <c r="AB40">
        <f>IF(OR(qualitativo!AB46=0.6,qualitativo!AB46="3'5"),1,0)</f>
        <v>0</v>
      </c>
      <c r="AC40">
        <f>IF(OR(qualitativo!AC46=2.2,qualitativo!AC46="2,1'5"),1,0)</f>
        <v>0</v>
      </c>
      <c r="AD40">
        <f>IF(OR(qualitativo!AD46="7'5",qualitativo!AD46="1,2'5",qualitativo!AD46=1.4),1,0)</f>
        <v>0</v>
      </c>
      <c r="AE40">
        <f>IF(qualitativo!AE46="5'8",1,0)</f>
        <v>0</v>
      </c>
      <c r="AF40">
        <f>IF(OR(qualitativo!AF46="2'5"),1,0)</f>
        <v>0</v>
      </c>
      <c r="AG40">
        <f>IF(OR(qualitativo!AG46="3'4",qualitativo!AG46=0.75),1,0)</f>
        <v>0</v>
      </c>
      <c r="AH40">
        <f>IF(qualitativo!AH46="0 e 2",1,0)</f>
        <v>0</v>
      </c>
      <c r="AJ40" s="12">
        <f t="shared" si="0"/>
        <v>2</v>
      </c>
      <c r="AK40" s="13">
        <f t="shared" si="1"/>
        <v>6.25E-2</v>
      </c>
    </row>
    <row r="41" spans="1:37" x14ac:dyDescent="0.2">
      <c r="A41">
        <f>qualitativo!A47</f>
        <v>0</v>
      </c>
      <c r="B41">
        <f>qualitativo!B47</f>
        <v>0</v>
      </c>
      <c r="C41">
        <f>IF(OR(qualitativo!C47="2a+8",qualitativo!C47="a+a+4+4",qualitativo!C47="a+4+a+4",qualitativo!C47="4+4+a+a",qualitativo!C47="2*a+2*4",qualitativo!C47="2*(a+4)"),1,0)</f>
        <v>0</v>
      </c>
      <c r="D41">
        <f>IF(qualitativo!D47=2,1,0)</f>
        <v>0</v>
      </c>
      <c r="E41">
        <f>IF(qualitativo!E47=1,1,0)</f>
        <v>0</v>
      </c>
      <c r="F41">
        <f>IF(qualitativo!F47=3,1,0)</f>
        <v>0</v>
      </c>
      <c r="G41">
        <f>IF(qualitativo!G47=2,1,0)</f>
        <v>0</v>
      </c>
      <c r="H41">
        <f>IF(qualitativo!H47=0,1,0)</f>
        <v>1</v>
      </c>
      <c r="I41">
        <f>IF(qualitativo!I47=3,1,0)</f>
        <v>0</v>
      </c>
      <c r="J41">
        <f>IF(OR(qualitativo!J47="x+3",qualitativo!J47="3+x"),1,0)</f>
        <v>0</v>
      </c>
      <c r="K41">
        <f>IF(qualitativo!K47="x-3",1,0)</f>
        <v>0</v>
      </c>
      <c r="L41">
        <f>IF(OR(qualitativo!L47="2a",qualitativo!L47="a+a",qualitativo!L47="a*2",qualitativo!L47="2*a"),1,0)</f>
        <v>0</v>
      </c>
      <c r="M41">
        <f>IF(qualitativo!M47=6,1,0)</f>
        <v>0</v>
      </c>
      <c r="N41">
        <f>IF(qualitativo!N47=12,1,0)</f>
        <v>0</v>
      </c>
      <c r="O41">
        <f>IF(qualitativo!O47=1,1,0)</f>
        <v>0</v>
      </c>
      <c r="P41">
        <f>IF(qualitativo!P47=1,1,0)</f>
        <v>0</v>
      </c>
      <c r="Q41">
        <f>IF(qualitativo!Q47=0,1,0)</f>
        <v>1</v>
      </c>
      <c r="R41">
        <f>IF(qualitativo!R47=80,1,0)</f>
        <v>0</v>
      </c>
      <c r="S41">
        <f>IF(qualitativo!S47=750,1,0)</f>
        <v>0</v>
      </c>
      <c r="T41">
        <f>IF(qualitativo!T47=27,1,0)</f>
        <v>0</v>
      </c>
      <c r="U41">
        <f>IF(qualitativo!U47=200,1,0)</f>
        <v>0</v>
      </c>
      <c r="V41">
        <f>IF(qualitativo!V47=3,1,0)</f>
        <v>0</v>
      </c>
      <c r="W41">
        <f>IF(qualitativo!W47=1,1,0)</f>
        <v>0</v>
      </c>
      <c r="X41">
        <f>IF(OR(qualitativo!X47=75,qualitativo!X47="75%"),1,0)</f>
        <v>0</v>
      </c>
      <c r="Y41">
        <f>IF(OR(qualitativo!Y47=50,qualitativo!Y47="50%"),1,0)</f>
        <v>0</v>
      </c>
      <c r="Z41">
        <f>IF(qualitativo!Z47=17,1,0)</f>
        <v>0</v>
      </c>
      <c r="AA41">
        <f>IF(qualitativo!AA47=-4,1,0)</f>
        <v>0</v>
      </c>
      <c r="AB41">
        <f>IF(OR(qualitativo!AB47=0.6,qualitativo!AB47="3'5"),1,0)</f>
        <v>0</v>
      </c>
      <c r="AC41">
        <f>IF(OR(qualitativo!AC47=2.2,qualitativo!AC47="2,1'5"),1,0)</f>
        <v>0</v>
      </c>
      <c r="AD41">
        <f>IF(OR(qualitativo!AD47="7'5",qualitativo!AD47="1,2'5",qualitativo!AD47=1.4),1,0)</f>
        <v>0</v>
      </c>
      <c r="AE41">
        <f>IF(qualitativo!AE47="5'8",1,0)</f>
        <v>0</v>
      </c>
      <c r="AF41">
        <f>IF(OR(qualitativo!AF47="2'5"),1,0)</f>
        <v>0</v>
      </c>
      <c r="AG41">
        <f>IF(OR(qualitativo!AG47="3'4",qualitativo!AG47=0.75),1,0)</f>
        <v>0</v>
      </c>
      <c r="AH41">
        <f>IF(qualitativo!AH47="0 e 2",1,0)</f>
        <v>0</v>
      </c>
      <c r="AJ41" s="12">
        <f t="shared" si="0"/>
        <v>2</v>
      </c>
      <c r="AK41" s="13">
        <f t="shared" si="1"/>
        <v>6.25E-2</v>
      </c>
    </row>
    <row r="42" spans="1:37" x14ac:dyDescent="0.2">
      <c r="A42">
        <f>qualitativo!A48</f>
        <v>0</v>
      </c>
      <c r="B42">
        <f>qualitativo!B48</f>
        <v>0</v>
      </c>
      <c r="C42">
        <f>IF(OR(qualitativo!C48="2a+8",qualitativo!C48="a+a+4+4",qualitativo!C48="a+4+a+4",qualitativo!C48="4+4+a+a",qualitativo!C48="2*a+2*4",qualitativo!C48="2*(a+4)"),1,0)</f>
        <v>0</v>
      </c>
      <c r="D42">
        <f>IF(qualitativo!D48=2,1,0)</f>
        <v>0</v>
      </c>
      <c r="E42">
        <f>IF(qualitativo!E48=1,1,0)</f>
        <v>0</v>
      </c>
      <c r="F42">
        <f>IF(qualitativo!F48=3,1,0)</f>
        <v>0</v>
      </c>
      <c r="G42">
        <f>IF(qualitativo!G48=2,1,0)</f>
        <v>0</v>
      </c>
      <c r="H42">
        <f>IF(qualitativo!H48=0,1,0)</f>
        <v>1</v>
      </c>
      <c r="I42">
        <f>IF(qualitativo!I48=3,1,0)</f>
        <v>0</v>
      </c>
      <c r="J42">
        <f>IF(OR(qualitativo!J48="x+3",qualitativo!J48="3+x"),1,0)</f>
        <v>0</v>
      </c>
      <c r="K42">
        <f>IF(qualitativo!K48="x-3",1,0)</f>
        <v>0</v>
      </c>
      <c r="L42">
        <f>IF(OR(qualitativo!L48="2a",qualitativo!L48="a+a",qualitativo!L48="a*2",qualitativo!L48="2*a"),1,0)</f>
        <v>0</v>
      </c>
      <c r="M42">
        <f>IF(qualitativo!M48=6,1,0)</f>
        <v>0</v>
      </c>
      <c r="N42">
        <f>IF(qualitativo!N48=12,1,0)</f>
        <v>0</v>
      </c>
      <c r="O42">
        <f>IF(qualitativo!O48=1,1,0)</f>
        <v>0</v>
      </c>
      <c r="P42">
        <f>IF(qualitativo!P48=1,1,0)</f>
        <v>0</v>
      </c>
      <c r="Q42">
        <f>IF(qualitativo!Q48=0,1,0)</f>
        <v>1</v>
      </c>
      <c r="R42">
        <f>IF(qualitativo!R48=80,1,0)</f>
        <v>0</v>
      </c>
      <c r="S42">
        <f>IF(qualitativo!S48=750,1,0)</f>
        <v>0</v>
      </c>
      <c r="T42">
        <f>IF(qualitativo!T48=27,1,0)</f>
        <v>0</v>
      </c>
      <c r="U42">
        <f>IF(qualitativo!U48=200,1,0)</f>
        <v>0</v>
      </c>
      <c r="V42">
        <f>IF(qualitativo!V48=3,1,0)</f>
        <v>0</v>
      </c>
      <c r="W42">
        <f>IF(qualitativo!W48=1,1,0)</f>
        <v>0</v>
      </c>
      <c r="X42">
        <f>IF(OR(qualitativo!X48=75,qualitativo!X48="75%"),1,0)</f>
        <v>0</v>
      </c>
      <c r="Y42">
        <f>IF(OR(qualitativo!Y48=50,qualitativo!Y48="50%"),1,0)</f>
        <v>0</v>
      </c>
      <c r="Z42">
        <f>IF(qualitativo!Z48=17,1,0)</f>
        <v>0</v>
      </c>
      <c r="AA42">
        <f>IF(qualitativo!AA48=-4,1,0)</f>
        <v>0</v>
      </c>
      <c r="AB42">
        <f>IF(OR(qualitativo!AB48=0.6,qualitativo!AB48="3'5"),1,0)</f>
        <v>0</v>
      </c>
      <c r="AC42">
        <f>IF(OR(qualitativo!AC48=2.2,qualitativo!AC48="2,1'5"),1,0)</f>
        <v>0</v>
      </c>
      <c r="AD42">
        <f>IF(OR(qualitativo!AD48="7'5",qualitativo!AD48="1,2'5",qualitativo!AD48=1.4),1,0)</f>
        <v>0</v>
      </c>
      <c r="AE42">
        <f>IF(qualitativo!AE48="5'8",1,0)</f>
        <v>0</v>
      </c>
      <c r="AF42">
        <f>IF(OR(qualitativo!AF48="2'5"),1,0)</f>
        <v>0</v>
      </c>
      <c r="AG42">
        <f>IF(OR(qualitativo!AG48="3'4",qualitativo!AG48=0.75),1,0)</f>
        <v>0</v>
      </c>
      <c r="AH42">
        <f>IF(qualitativo!AH48="0 e 2",1,0)</f>
        <v>0</v>
      </c>
      <c r="AJ42" s="12">
        <f t="shared" si="0"/>
        <v>2</v>
      </c>
      <c r="AK42" s="13">
        <f t="shared" si="1"/>
        <v>6.25E-2</v>
      </c>
    </row>
    <row r="43" spans="1:37" x14ac:dyDescent="0.2">
      <c r="A43">
        <f>qualitativo!A49</f>
        <v>0</v>
      </c>
      <c r="B43">
        <f>qualitativo!B49</f>
        <v>0</v>
      </c>
      <c r="C43">
        <f>IF(OR(qualitativo!C49="2a+8",qualitativo!C49="a+a+4+4",qualitativo!C49="a+4+a+4",qualitativo!C49="4+4+a+a",qualitativo!C49="2*a+2*4",qualitativo!C49="2*(a+4)"),1,0)</f>
        <v>0</v>
      </c>
      <c r="D43">
        <f>IF(qualitativo!D49=2,1,0)</f>
        <v>0</v>
      </c>
      <c r="E43">
        <f>IF(qualitativo!E49=1,1,0)</f>
        <v>0</v>
      </c>
      <c r="F43">
        <f>IF(qualitativo!F49=3,1,0)</f>
        <v>0</v>
      </c>
      <c r="G43">
        <f>IF(qualitativo!G49=2,1,0)</f>
        <v>0</v>
      </c>
      <c r="H43">
        <f>IF(qualitativo!H49=0,1,0)</f>
        <v>1</v>
      </c>
      <c r="I43">
        <f>IF(qualitativo!I49=3,1,0)</f>
        <v>0</v>
      </c>
      <c r="J43">
        <f>IF(OR(qualitativo!J49="x+3",qualitativo!J49="3+x"),1,0)</f>
        <v>0</v>
      </c>
      <c r="K43">
        <f>IF(qualitativo!K49="x-3",1,0)</f>
        <v>0</v>
      </c>
      <c r="L43">
        <f>IF(OR(qualitativo!L49="2a",qualitativo!L49="a+a",qualitativo!L49="a*2",qualitativo!L49="2*a"),1,0)</f>
        <v>0</v>
      </c>
      <c r="M43">
        <f>IF(qualitativo!M49=6,1,0)</f>
        <v>0</v>
      </c>
      <c r="N43">
        <f>IF(qualitativo!N49=12,1,0)</f>
        <v>0</v>
      </c>
      <c r="O43">
        <f>IF(qualitativo!O49=1,1,0)</f>
        <v>0</v>
      </c>
      <c r="P43">
        <f>IF(qualitativo!P49=1,1,0)</f>
        <v>0</v>
      </c>
      <c r="Q43">
        <f>IF(qualitativo!Q49=0,1,0)</f>
        <v>1</v>
      </c>
      <c r="R43">
        <f>IF(qualitativo!R49=80,1,0)</f>
        <v>0</v>
      </c>
      <c r="S43">
        <f>IF(qualitativo!S49=750,1,0)</f>
        <v>0</v>
      </c>
      <c r="T43">
        <f>IF(qualitativo!T49=27,1,0)</f>
        <v>0</v>
      </c>
      <c r="U43">
        <f>IF(qualitativo!U49=200,1,0)</f>
        <v>0</v>
      </c>
      <c r="V43">
        <f>IF(qualitativo!V49=3,1,0)</f>
        <v>0</v>
      </c>
      <c r="W43">
        <f>IF(qualitativo!W49=1,1,0)</f>
        <v>0</v>
      </c>
      <c r="X43">
        <f>IF(OR(qualitativo!X49=75,qualitativo!X49="75%"),1,0)</f>
        <v>0</v>
      </c>
      <c r="Y43">
        <f>IF(OR(qualitativo!Y49=50,qualitativo!Y49="50%"),1,0)</f>
        <v>0</v>
      </c>
      <c r="Z43">
        <f>IF(qualitativo!Z49=17,1,0)</f>
        <v>0</v>
      </c>
      <c r="AA43">
        <f>IF(qualitativo!AA49=-4,1,0)</f>
        <v>0</v>
      </c>
      <c r="AB43">
        <f>IF(OR(qualitativo!AB49=0.6,qualitativo!AB49="3'5"),1,0)</f>
        <v>0</v>
      </c>
      <c r="AC43">
        <f>IF(OR(qualitativo!AC49=2.2,qualitativo!AC49="2,1'5"),1,0)</f>
        <v>0</v>
      </c>
      <c r="AD43">
        <f>IF(OR(qualitativo!AD49="7'5",qualitativo!AD49="1,2'5",qualitativo!AD49=1.4),1,0)</f>
        <v>0</v>
      </c>
      <c r="AE43">
        <f>IF(qualitativo!AE49="5'8",1,0)</f>
        <v>0</v>
      </c>
      <c r="AF43">
        <f>IF(OR(qualitativo!AF49="2'5"),1,0)</f>
        <v>0</v>
      </c>
      <c r="AG43">
        <f>IF(OR(qualitativo!AG49="3'4",qualitativo!AG49=0.75),1,0)</f>
        <v>0</v>
      </c>
      <c r="AH43">
        <f>IF(qualitativo!AH49="0 e 2",1,0)</f>
        <v>0</v>
      </c>
      <c r="AJ43" s="12">
        <f t="shared" si="0"/>
        <v>2</v>
      </c>
      <c r="AK43" s="13">
        <f t="shared" si="1"/>
        <v>6.25E-2</v>
      </c>
    </row>
    <row r="44" spans="1:37" x14ac:dyDescent="0.2">
      <c r="A44">
        <f>qualitativo!A50</f>
        <v>0</v>
      </c>
      <c r="B44">
        <f>qualitativo!B50</f>
        <v>0</v>
      </c>
      <c r="C44">
        <f>IF(OR(qualitativo!C50="2a+8",qualitativo!C50="a+a+4+4",qualitativo!C50="a+4+a+4",qualitativo!C50="4+4+a+a",qualitativo!C50="2*a+2*4",qualitativo!C50="2*(a+4)"),1,0)</f>
        <v>0</v>
      </c>
      <c r="D44">
        <f>IF(qualitativo!D50=2,1,0)</f>
        <v>0</v>
      </c>
      <c r="E44">
        <f>IF(qualitativo!E50=1,1,0)</f>
        <v>0</v>
      </c>
      <c r="F44">
        <f>IF(qualitativo!F50=3,1,0)</f>
        <v>0</v>
      </c>
      <c r="G44">
        <f>IF(qualitativo!G50=2,1,0)</f>
        <v>0</v>
      </c>
      <c r="H44">
        <f>IF(qualitativo!H50=0,1,0)</f>
        <v>1</v>
      </c>
      <c r="I44">
        <f>IF(qualitativo!I50=3,1,0)</f>
        <v>0</v>
      </c>
      <c r="J44">
        <f>IF(OR(qualitativo!J50="x+3",qualitativo!J50="3+x"),1,0)</f>
        <v>0</v>
      </c>
      <c r="K44">
        <f>IF(qualitativo!K50="x-3",1,0)</f>
        <v>0</v>
      </c>
      <c r="L44">
        <f>IF(OR(qualitativo!L50="2a",qualitativo!L50="a+a",qualitativo!L50="a*2",qualitativo!L50="2*a"),1,0)</f>
        <v>0</v>
      </c>
      <c r="M44">
        <f>IF(qualitativo!M50=6,1,0)</f>
        <v>0</v>
      </c>
      <c r="N44">
        <f>IF(qualitativo!N50=12,1,0)</f>
        <v>0</v>
      </c>
      <c r="O44">
        <f>IF(qualitativo!O50=1,1,0)</f>
        <v>0</v>
      </c>
      <c r="P44">
        <f>IF(qualitativo!P50=1,1,0)</f>
        <v>0</v>
      </c>
      <c r="Q44">
        <f>IF(qualitativo!Q50=0,1,0)</f>
        <v>1</v>
      </c>
      <c r="R44">
        <f>IF(qualitativo!R50=80,1,0)</f>
        <v>0</v>
      </c>
      <c r="S44">
        <f>IF(qualitativo!S50=750,1,0)</f>
        <v>0</v>
      </c>
      <c r="T44">
        <f>IF(qualitativo!T50=27,1,0)</f>
        <v>0</v>
      </c>
      <c r="U44">
        <f>IF(qualitativo!U50=200,1,0)</f>
        <v>0</v>
      </c>
      <c r="V44">
        <f>IF(qualitativo!V50=3,1,0)</f>
        <v>0</v>
      </c>
      <c r="W44">
        <f>IF(qualitativo!W50=1,1,0)</f>
        <v>0</v>
      </c>
      <c r="X44">
        <f>IF(OR(qualitativo!X50=75,qualitativo!X50="75%"),1,0)</f>
        <v>0</v>
      </c>
      <c r="Y44">
        <f>IF(OR(qualitativo!Y50=50,qualitativo!Y50="50%"),1,0)</f>
        <v>0</v>
      </c>
      <c r="Z44">
        <f>IF(qualitativo!Z50=17,1,0)</f>
        <v>0</v>
      </c>
      <c r="AA44">
        <f>IF(qualitativo!AA50=-4,1,0)</f>
        <v>0</v>
      </c>
      <c r="AB44">
        <f>IF(OR(qualitativo!AB50=0.6,qualitativo!AB50="3'5"),1,0)</f>
        <v>0</v>
      </c>
      <c r="AC44">
        <f>IF(OR(qualitativo!AC50=2.2,qualitativo!AC50="2,1'5"),1,0)</f>
        <v>0</v>
      </c>
      <c r="AD44">
        <f>IF(OR(qualitativo!AD50="7'5",qualitativo!AD50="1,2'5",qualitativo!AD50=1.4),1,0)</f>
        <v>0</v>
      </c>
      <c r="AE44">
        <f>IF(qualitativo!AE50="5'8",1,0)</f>
        <v>0</v>
      </c>
      <c r="AF44">
        <f>IF(OR(qualitativo!AF50="2'5"),1,0)</f>
        <v>0</v>
      </c>
      <c r="AG44">
        <f>IF(OR(qualitativo!AG50="3'4",qualitativo!AG50=0.75),1,0)</f>
        <v>0</v>
      </c>
      <c r="AH44">
        <f>IF(qualitativo!AH50="0 e 2",1,0)</f>
        <v>0</v>
      </c>
      <c r="AJ44" s="12">
        <f t="shared" si="0"/>
        <v>2</v>
      </c>
      <c r="AK44" s="13">
        <f t="shared" si="1"/>
        <v>6.25E-2</v>
      </c>
    </row>
    <row r="45" spans="1:37" x14ac:dyDescent="0.2">
      <c r="A45">
        <f>qualitativo!A51</f>
        <v>0</v>
      </c>
      <c r="B45">
        <f>qualitativo!B51</f>
        <v>0</v>
      </c>
      <c r="C45">
        <f>IF(OR(qualitativo!C51="2a+8",qualitativo!C51="a+a+4+4",qualitativo!C51="a+4+a+4",qualitativo!C51="4+4+a+a",qualitativo!C51="2*a+2*4",qualitativo!C51="2*(a+4)"),1,0)</f>
        <v>0</v>
      </c>
      <c r="D45">
        <f>IF(qualitativo!D51=2,1,0)</f>
        <v>0</v>
      </c>
      <c r="E45">
        <f>IF(qualitativo!E51=1,1,0)</f>
        <v>0</v>
      </c>
      <c r="F45">
        <f>IF(qualitativo!F51=3,1,0)</f>
        <v>0</v>
      </c>
      <c r="G45">
        <f>IF(qualitativo!G51=2,1,0)</f>
        <v>0</v>
      </c>
      <c r="H45">
        <f>IF(qualitativo!H51=0,1,0)</f>
        <v>1</v>
      </c>
      <c r="I45">
        <f>IF(qualitativo!I51=3,1,0)</f>
        <v>0</v>
      </c>
      <c r="J45">
        <f>IF(OR(qualitativo!J51="x+3",qualitativo!J51="3+x"),1,0)</f>
        <v>0</v>
      </c>
      <c r="K45">
        <f>IF(qualitativo!K51="x-3",1,0)</f>
        <v>0</v>
      </c>
      <c r="L45">
        <f>IF(OR(qualitativo!L51="2a",qualitativo!L51="a+a",qualitativo!L51="a*2",qualitativo!L51="2*a"),1,0)</f>
        <v>0</v>
      </c>
      <c r="M45">
        <f>IF(qualitativo!M51=6,1,0)</f>
        <v>0</v>
      </c>
      <c r="N45">
        <f>IF(qualitativo!N51=12,1,0)</f>
        <v>0</v>
      </c>
      <c r="O45">
        <f>IF(qualitativo!O51=1,1,0)</f>
        <v>0</v>
      </c>
      <c r="P45">
        <f>IF(qualitativo!P51=1,1,0)</f>
        <v>0</v>
      </c>
      <c r="Q45">
        <f>IF(qualitativo!Q51=0,1,0)</f>
        <v>1</v>
      </c>
      <c r="R45">
        <f>IF(qualitativo!R51=80,1,0)</f>
        <v>0</v>
      </c>
      <c r="S45">
        <f>IF(qualitativo!S51=750,1,0)</f>
        <v>0</v>
      </c>
      <c r="T45">
        <f>IF(qualitativo!T51=27,1,0)</f>
        <v>0</v>
      </c>
      <c r="U45">
        <f>IF(qualitativo!U51=200,1,0)</f>
        <v>0</v>
      </c>
      <c r="V45">
        <f>IF(qualitativo!V51=3,1,0)</f>
        <v>0</v>
      </c>
      <c r="W45">
        <f>IF(qualitativo!W51=1,1,0)</f>
        <v>0</v>
      </c>
      <c r="X45">
        <f>IF(OR(qualitativo!X51=75,qualitativo!X51="75%"),1,0)</f>
        <v>0</v>
      </c>
      <c r="Y45">
        <f>IF(OR(qualitativo!Y51=50,qualitativo!Y51="50%"),1,0)</f>
        <v>0</v>
      </c>
      <c r="Z45">
        <f>IF(qualitativo!Z51=17,1,0)</f>
        <v>0</v>
      </c>
      <c r="AA45">
        <f>IF(qualitativo!AA51=-4,1,0)</f>
        <v>0</v>
      </c>
      <c r="AB45">
        <f>IF(OR(qualitativo!AB51=0.6,qualitativo!AB51="3'5"),1,0)</f>
        <v>0</v>
      </c>
      <c r="AC45">
        <f>IF(OR(qualitativo!AC51=2.2,qualitativo!AC51="2,1'5"),1,0)</f>
        <v>0</v>
      </c>
      <c r="AD45">
        <f>IF(OR(qualitativo!AD51="7'5",qualitativo!AD51="1,2'5",qualitativo!AD51=1.4),1,0)</f>
        <v>0</v>
      </c>
      <c r="AE45">
        <f>IF(qualitativo!AE51="5'8",1,0)</f>
        <v>0</v>
      </c>
      <c r="AF45">
        <f>IF(OR(qualitativo!AF51="2'5"),1,0)</f>
        <v>0</v>
      </c>
      <c r="AG45">
        <f>IF(OR(qualitativo!AG51="3'4",qualitativo!AG51=0.75),1,0)</f>
        <v>0</v>
      </c>
      <c r="AH45">
        <f>IF(qualitativo!AH51="0 e 2",1,0)</f>
        <v>0</v>
      </c>
      <c r="AJ45" s="12">
        <f t="shared" si="0"/>
        <v>2</v>
      </c>
      <c r="AK45" s="13">
        <f t="shared" si="1"/>
        <v>6.25E-2</v>
      </c>
    </row>
    <row r="46" spans="1:37" x14ac:dyDescent="0.2">
      <c r="A46">
        <f>qualitativo!A52</f>
        <v>0</v>
      </c>
      <c r="B46">
        <f>qualitativo!B52</f>
        <v>0</v>
      </c>
      <c r="C46">
        <f>IF(OR(qualitativo!C52="2a+8",qualitativo!C52="a+a+4+4",qualitativo!C52="a+4+a+4",qualitativo!C52="4+4+a+a",qualitativo!C52="2*a+2*4",qualitativo!C52="2*(a+4)"),1,0)</f>
        <v>0</v>
      </c>
      <c r="D46">
        <f>IF(qualitativo!D52=2,1,0)</f>
        <v>0</v>
      </c>
      <c r="E46">
        <f>IF(qualitativo!E52=1,1,0)</f>
        <v>0</v>
      </c>
      <c r="F46">
        <f>IF(qualitativo!F52=3,1,0)</f>
        <v>0</v>
      </c>
      <c r="G46">
        <f>IF(qualitativo!G52=2,1,0)</f>
        <v>0</v>
      </c>
      <c r="H46">
        <f>IF(qualitativo!H52=0,1,0)</f>
        <v>1</v>
      </c>
      <c r="I46">
        <f>IF(qualitativo!I52=3,1,0)</f>
        <v>0</v>
      </c>
      <c r="J46">
        <f>IF(OR(qualitativo!J52="x+3",qualitativo!J52="3+x"),1,0)</f>
        <v>0</v>
      </c>
      <c r="K46">
        <f>IF(qualitativo!K52="x-3",1,0)</f>
        <v>0</v>
      </c>
      <c r="L46">
        <f>IF(OR(qualitativo!L52="2a",qualitativo!L52="a+a",qualitativo!L52="a*2",qualitativo!L52="2*a"),1,0)</f>
        <v>0</v>
      </c>
      <c r="M46">
        <f>IF(qualitativo!M52=6,1,0)</f>
        <v>0</v>
      </c>
      <c r="N46">
        <f>IF(qualitativo!N52=12,1,0)</f>
        <v>0</v>
      </c>
      <c r="O46">
        <f>IF(qualitativo!O52=1,1,0)</f>
        <v>0</v>
      </c>
      <c r="P46">
        <f>IF(qualitativo!P52=1,1,0)</f>
        <v>0</v>
      </c>
      <c r="Q46">
        <f>IF(qualitativo!Q52=0,1,0)</f>
        <v>1</v>
      </c>
      <c r="R46">
        <f>IF(qualitativo!R52=80,1,0)</f>
        <v>0</v>
      </c>
      <c r="S46">
        <f>IF(qualitativo!S52=750,1,0)</f>
        <v>0</v>
      </c>
      <c r="T46">
        <f>IF(qualitativo!T52=27,1,0)</f>
        <v>0</v>
      </c>
      <c r="U46">
        <f>IF(qualitativo!U52=200,1,0)</f>
        <v>0</v>
      </c>
      <c r="V46">
        <f>IF(qualitativo!V52=3,1,0)</f>
        <v>0</v>
      </c>
      <c r="W46">
        <f>IF(qualitativo!W52=1,1,0)</f>
        <v>0</v>
      </c>
      <c r="X46">
        <f>IF(OR(qualitativo!X52=75,qualitativo!X52="75%"),1,0)</f>
        <v>0</v>
      </c>
      <c r="Y46">
        <f>IF(OR(qualitativo!Y52=50,qualitativo!Y52="50%"),1,0)</f>
        <v>0</v>
      </c>
      <c r="Z46">
        <f>IF(qualitativo!Z52=17,1,0)</f>
        <v>0</v>
      </c>
      <c r="AA46">
        <f>IF(qualitativo!AA52=-4,1,0)</f>
        <v>0</v>
      </c>
      <c r="AB46">
        <f>IF(OR(qualitativo!AB52=0.6,qualitativo!AB52="3'5"),1,0)</f>
        <v>0</v>
      </c>
      <c r="AC46">
        <f>IF(OR(qualitativo!AC52=2.2,qualitativo!AC52="2,1'5"),1,0)</f>
        <v>0</v>
      </c>
      <c r="AD46">
        <f>IF(OR(qualitativo!AD52="7'5",qualitativo!AD52="1,2'5",qualitativo!AD52=1.4),1,0)</f>
        <v>0</v>
      </c>
      <c r="AE46">
        <f>IF(qualitativo!AE52="5'8",1,0)</f>
        <v>0</v>
      </c>
      <c r="AF46">
        <f>IF(OR(qualitativo!AF52="2'5"),1,0)</f>
        <v>0</v>
      </c>
      <c r="AG46">
        <f>IF(OR(qualitativo!AG52="3'4",qualitativo!AG52=0.75),1,0)</f>
        <v>0</v>
      </c>
      <c r="AH46">
        <f>IF(qualitativo!AH52="0 e 2",1,0)</f>
        <v>0</v>
      </c>
      <c r="AJ46" s="12">
        <f t="shared" si="0"/>
        <v>2</v>
      </c>
      <c r="AK46" s="13">
        <f t="shared" si="1"/>
        <v>6.25E-2</v>
      </c>
    </row>
    <row r="47" spans="1:37" x14ac:dyDescent="0.2">
      <c r="A47">
        <f>qualitativo!A53</f>
        <v>0</v>
      </c>
      <c r="B47">
        <f>qualitativo!B53</f>
        <v>0</v>
      </c>
      <c r="C47">
        <f>IF(OR(qualitativo!C53="2a+8",qualitativo!C53="a+a+4+4",qualitativo!C53="a+4+a+4",qualitativo!C53="4+4+a+a",qualitativo!C53="2*a+2*4",qualitativo!C53="2*(a+4)"),1,0)</f>
        <v>0</v>
      </c>
      <c r="D47">
        <f>IF(qualitativo!D53=2,1,0)</f>
        <v>0</v>
      </c>
      <c r="E47">
        <f>IF(qualitativo!E53=1,1,0)</f>
        <v>0</v>
      </c>
      <c r="F47">
        <f>IF(qualitativo!F53=3,1,0)</f>
        <v>0</v>
      </c>
      <c r="G47">
        <f>IF(qualitativo!G53=2,1,0)</f>
        <v>0</v>
      </c>
      <c r="H47">
        <f>IF(qualitativo!H53=0,1,0)</f>
        <v>1</v>
      </c>
      <c r="I47">
        <f>IF(qualitativo!I53=3,1,0)</f>
        <v>0</v>
      </c>
      <c r="J47">
        <f>IF(OR(qualitativo!J53="x+3",qualitativo!J53="3+x"),1,0)</f>
        <v>0</v>
      </c>
      <c r="K47">
        <f>IF(qualitativo!K53="x-3",1,0)</f>
        <v>0</v>
      </c>
      <c r="L47">
        <f>IF(OR(qualitativo!L53="2a",qualitativo!L53="a+a",qualitativo!L53="a*2",qualitativo!L53="2*a"),1,0)</f>
        <v>0</v>
      </c>
      <c r="M47">
        <f>IF(qualitativo!M53=6,1,0)</f>
        <v>0</v>
      </c>
      <c r="N47">
        <f>IF(qualitativo!N53=12,1,0)</f>
        <v>0</v>
      </c>
      <c r="O47">
        <f>IF(qualitativo!O53=1,1,0)</f>
        <v>0</v>
      </c>
      <c r="P47">
        <f>IF(qualitativo!P53=1,1,0)</f>
        <v>0</v>
      </c>
      <c r="Q47">
        <f>IF(qualitativo!Q53=0,1,0)</f>
        <v>1</v>
      </c>
      <c r="R47">
        <f>IF(qualitativo!R53=80,1,0)</f>
        <v>0</v>
      </c>
      <c r="S47">
        <f>IF(qualitativo!S53=750,1,0)</f>
        <v>0</v>
      </c>
      <c r="T47">
        <f>IF(qualitativo!T53=27,1,0)</f>
        <v>0</v>
      </c>
      <c r="U47">
        <f>IF(qualitativo!U53=200,1,0)</f>
        <v>0</v>
      </c>
      <c r="V47">
        <f>IF(qualitativo!V53=3,1,0)</f>
        <v>0</v>
      </c>
      <c r="W47">
        <f>IF(qualitativo!W53=1,1,0)</f>
        <v>0</v>
      </c>
      <c r="X47">
        <f>IF(OR(qualitativo!X53=75,qualitativo!X53="75%"),1,0)</f>
        <v>0</v>
      </c>
      <c r="Y47">
        <f>IF(OR(qualitativo!Y53=50,qualitativo!Y53="50%"),1,0)</f>
        <v>0</v>
      </c>
      <c r="Z47">
        <f>IF(qualitativo!Z53=17,1,0)</f>
        <v>0</v>
      </c>
      <c r="AA47">
        <f>IF(qualitativo!AA53=-4,1,0)</f>
        <v>0</v>
      </c>
      <c r="AB47">
        <f>IF(OR(qualitativo!AB53=0.6,qualitativo!AB53="3'5"),1,0)</f>
        <v>0</v>
      </c>
      <c r="AC47">
        <f>IF(OR(qualitativo!AC53=2.2,qualitativo!AC53="2,1'5"),1,0)</f>
        <v>0</v>
      </c>
      <c r="AD47">
        <f>IF(OR(qualitativo!AD53="7'5",qualitativo!AD53="1,2'5",qualitativo!AD53=1.4),1,0)</f>
        <v>0</v>
      </c>
      <c r="AE47">
        <f>IF(qualitativo!AE53="5'8",1,0)</f>
        <v>0</v>
      </c>
      <c r="AF47">
        <f>IF(OR(qualitativo!AF53="2'5"),1,0)</f>
        <v>0</v>
      </c>
      <c r="AG47">
        <f>IF(OR(qualitativo!AG53="3'4",qualitativo!AG53=0.75),1,0)</f>
        <v>0</v>
      </c>
      <c r="AH47">
        <f>IF(qualitativo!AH53="0 e 2",1,0)</f>
        <v>0</v>
      </c>
      <c r="AJ47" s="12">
        <f t="shared" si="0"/>
        <v>2</v>
      </c>
      <c r="AK47" s="13">
        <f t="shared" si="1"/>
        <v>6.25E-2</v>
      </c>
    </row>
    <row r="48" spans="1:37" x14ac:dyDescent="0.2">
      <c r="A48">
        <f>qualitativo!A54</f>
        <v>0</v>
      </c>
      <c r="B48">
        <f>qualitativo!B54</f>
        <v>0</v>
      </c>
      <c r="C48">
        <f>IF(OR(qualitativo!C54="2a+8",qualitativo!C54="a+a+4+4",qualitativo!C54="a+4+a+4",qualitativo!C54="4+4+a+a",qualitativo!C54="2*a+2*4",qualitativo!C54="2*(a+4)"),1,0)</f>
        <v>0</v>
      </c>
      <c r="D48">
        <f>IF(qualitativo!D54=2,1,0)</f>
        <v>0</v>
      </c>
      <c r="E48">
        <f>IF(qualitativo!E54=1,1,0)</f>
        <v>0</v>
      </c>
      <c r="F48">
        <f>IF(qualitativo!F54=3,1,0)</f>
        <v>0</v>
      </c>
      <c r="G48">
        <f>IF(qualitativo!G54=2,1,0)</f>
        <v>0</v>
      </c>
      <c r="H48">
        <f>IF(qualitativo!H54=0,1,0)</f>
        <v>1</v>
      </c>
      <c r="I48">
        <f>IF(qualitativo!I54=3,1,0)</f>
        <v>0</v>
      </c>
      <c r="J48">
        <f>IF(OR(qualitativo!J54="x+3",qualitativo!J54="3+x"),1,0)</f>
        <v>0</v>
      </c>
      <c r="K48">
        <f>IF(qualitativo!K54="x-3",1,0)</f>
        <v>0</v>
      </c>
      <c r="L48">
        <f>IF(OR(qualitativo!L54="2a",qualitativo!L54="a+a",qualitativo!L54="a*2",qualitativo!L54="2*a"),1,0)</f>
        <v>0</v>
      </c>
      <c r="M48">
        <f>IF(qualitativo!M54=6,1,0)</f>
        <v>0</v>
      </c>
      <c r="N48">
        <f>IF(qualitativo!N54=12,1,0)</f>
        <v>0</v>
      </c>
      <c r="O48">
        <f>IF(qualitativo!O54=1,1,0)</f>
        <v>0</v>
      </c>
      <c r="P48">
        <f>IF(qualitativo!P54=1,1,0)</f>
        <v>0</v>
      </c>
      <c r="Q48">
        <f>IF(qualitativo!Q54=0,1,0)</f>
        <v>1</v>
      </c>
      <c r="R48">
        <f>IF(qualitativo!R54=80,1,0)</f>
        <v>0</v>
      </c>
      <c r="S48">
        <f>IF(qualitativo!S54=750,1,0)</f>
        <v>0</v>
      </c>
      <c r="T48">
        <f>IF(qualitativo!T54=27,1,0)</f>
        <v>0</v>
      </c>
      <c r="U48">
        <f>IF(qualitativo!U54=200,1,0)</f>
        <v>0</v>
      </c>
      <c r="V48">
        <f>IF(qualitativo!V54=3,1,0)</f>
        <v>0</v>
      </c>
      <c r="W48">
        <f>IF(qualitativo!W54=1,1,0)</f>
        <v>0</v>
      </c>
      <c r="X48">
        <f>IF(OR(qualitativo!X54=75,qualitativo!X54="75%"),1,0)</f>
        <v>0</v>
      </c>
      <c r="Y48">
        <f>IF(OR(qualitativo!Y54=50,qualitativo!Y54="50%"),1,0)</f>
        <v>0</v>
      </c>
      <c r="Z48">
        <f>IF(qualitativo!Z54=17,1,0)</f>
        <v>0</v>
      </c>
      <c r="AA48">
        <f>IF(qualitativo!AA54=-4,1,0)</f>
        <v>0</v>
      </c>
      <c r="AB48">
        <f>IF(OR(qualitativo!AB54=0.6,qualitativo!AB54="3'5"),1,0)</f>
        <v>0</v>
      </c>
      <c r="AC48">
        <f>IF(OR(qualitativo!AC54=2.2,qualitativo!AC54="2,1'5"),1,0)</f>
        <v>0</v>
      </c>
      <c r="AD48">
        <f>IF(OR(qualitativo!AD54="7'5",qualitativo!AD54="1,2'5",qualitativo!AD54=1.4),1,0)</f>
        <v>0</v>
      </c>
      <c r="AE48">
        <f>IF(qualitativo!AE54="5'8",1,0)</f>
        <v>0</v>
      </c>
      <c r="AF48">
        <f>IF(OR(qualitativo!AF54="2'5"),1,0)</f>
        <v>0</v>
      </c>
      <c r="AG48">
        <f>IF(OR(qualitativo!AG54="3'4",qualitativo!AG54=0.75),1,0)</f>
        <v>0</v>
      </c>
      <c r="AH48">
        <f>IF(qualitativo!AH54="0 e 2",1,0)</f>
        <v>0</v>
      </c>
      <c r="AJ48" s="12">
        <f t="shared" si="0"/>
        <v>2</v>
      </c>
      <c r="AK48" s="13">
        <f t="shared" si="1"/>
        <v>6.25E-2</v>
      </c>
    </row>
    <row r="49" spans="1:37" x14ac:dyDescent="0.2">
      <c r="A49">
        <f>qualitativo!A55</f>
        <v>0</v>
      </c>
      <c r="B49">
        <f>qualitativo!B55</f>
        <v>0</v>
      </c>
      <c r="C49">
        <f>IF(OR(qualitativo!C55="2a+8",qualitativo!C55="a+a+4+4",qualitativo!C55="a+4+a+4",qualitativo!C55="4+4+a+a",qualitativo!C55="2*a+2*4",qualitativo!C55="2*(a+4)"),1,0)</f>
        <v>0</v>
      </c>
      <c r="D49">
        <f>IF(qualitativo!D55=2,1,0)</f>
        <v>0</v>
      </c>
      <c r="E49">
        <f>IF(qualitativo!E55=1,1,0)</f>
        <v>0</v>
      </c>
      <c r="F49">
        <f>IF(qualitativo!F55=3,1,0)</f>
        <v>0</v>
      </c>
      <c r="G49">
        <f>IF(qualitativo!G55=2,1,0)</f>
        <v>0</v>
      </c>
      <c r="H49">
        <f>IF(qualitativo!H55=0,1,0)</f>
        <v>1</v>
      </c>
      <c r="I49">
        <f>IF(qualitativo!I55=3,1,0)</f>
        <v>0</v>
      </c>
      <c r="J49">
        <f>IF(OR(qualitativo!J55="x+3",qualitativo!J55="3+x"),1,0)</f>
        <v>0</v>
      </c>
      <c r="K49">
        <f>IF(qualitativo!K55="x-3",1,0)</f>
        <v>0</v>
      </c>
      <c r="L49">
        <f>IF(OR(qualitativo!L55="2a",qualitativo!L55="a+a",qualitativo!L55="a*2",qualitativo!L55="2*a"),1,0)</f>
        <v>0</v>
      </c>
      <c r="M49">
        <f>IF(qualitativo!M55=6,1,0)</f>
        <v>0</v>
      </c>
      <c r="N49">
        <f>IF(qualitativo!N55=12,1,0)</f>
        <v>0</v>
      </c>
      <c r="O49">
        <f>IF(qualitativo!O55=1,1,0)</f>
        <v>0</v>
      </c>
      <c r="P49">
        <f>IF(qualitativo!P55=1,1,0)</f>
        <v>0</v>
      </c>
      <c r="Q49">
        <f>IF(qualitativo!Q55=0,1,0)</f>
        <v>1</v>
      </c>
      <c r="R49">
        <f>IF(qualitativo!R55=80,1,0)</f>
        <v>0</v>
      </c>
      <c r="S49">
        <f>IF(qualitativo!S55=750,1,0)</f>
        <v>0</v>
      </c>
      <c r="T49">
        <f>IF(qualitativo!T55=27,1,0)</f>
        <v>0</v>
      </c>
      <c r="U49">
        <f>IF(qualitativo!U55=200,1,0)</f>
        <v>0</v>
      </c>
      <c r="V49">
        <f>IF(qualitativo!V55=3,1,0)</f>
        <v>0</v>
      </c>
      <c r="W49">
        <f>IF(qualitativo!W55=1,1,0)</f>
        <v>0</v>
      </c>
      <c r="X49">
        <f>IF(OR(qualitativo!X55=75,qualitativo!X55="75%"),1,0)</f>
        <v>0</v>
      </c>
      <c r="Y49">
        <f>IF(OR(qualitativo!Y55=50,qualitativo!Y55="50%"),1,0)</f>
        <v>0</v>
      </c>
      <c r="Z49">
        <f>IF(qualitativo!Z55=17,1,0)</f>
        <v>0</v>
      </c>
      <c r="AA49">
        <f>IF(qualitativo!AA55=-4,1,0)</f>
        <v>0</v>
      </c>
      <c r="AB49">
        <f>IF(OR(qualitativo!AB55=0.6,qualitativo!AB55="3'5"),1,0)</f>
        <v>0</v>
      </c>
      <c r="AC49">
        <f>IF(OR(qualitativo!AC55=2.2,qualitativo!AC55="2,1'5"),1,0)</f>
        <v>0</v>
      </c>
      <c r="AD49">
        <f>IF(OR(qualitativo!AD55="7'5",qualitativo!AD55="1,2'5",qualitativo!AD55=1.4),1,0)</f>
        <v>0</v>
      </c>
      <c r="AE49">
        <f>IF(qualitativo!AE55="5'8",1,0)</f>
        <v>0</v>
      </c>
      <c r="AF49">
        <f>IF(OR(qualitativo!AF55="2'5"),1,0)</f>
        <v>0</v>
      </c>
      <c r="AG49">
        <f>IF(OR(qualitativo!AG55="3'4",qualitativo!AG55=0.75),1,0)</f>
        <v>0</v>
      </c>
      <c r="AH49">
        <f>IF(qualitativo!AH55="0 e 2",1,0)</f>
        <v>0</v>
      </c>
      <c r="AJ49" s="12">
        <f t="shared" si="0"/>
        <v>2</v>
      </c>
      <c r="AK49" s="13">
        <f t="shared" si="1"/>
        <v>6.25E-2</v>
      </c>
    </row>
    <row r="50" spans="1:37" x14ac:dyDescent="0.2">
      <c r="A50">
        <f>qualitativo!A56</f>
        <v>0</v>
      </c>
      <c r="B50">
        <f>qualitativo!B56</f>
        <v>0</v>
      </c>
      <c r="C50">
        <f>IF(OR(qualitativo!C56="2a+8",qualitativo!C56="a+a+4+4",qualitativo!C56="a+4+a+4",qualitativo!C56="4+4+a+a",qualitativo!C56="2*a+2*4",qualitativo!C56="2*(a+4)"),1,0)</f>
        <v>0</v>
      </c>
      <c r="D50">
        <f>IF(qualitativo!D56=2,1,0)</f>
        <v>0</v>
      </c>
      <c r="E50">
        <f>IF(qualitativo!E56=1,1,0)</f>
        <v>0</v>
      </c>
      <c r="F50">
        <f>IF(qualitativo!F56=3,1,0)</f>
        <v>0</v>
      </c>
      <c r="G50">
        <f>IF(qualitativo!G56=2,1,0)</f>
        <v>0</v>
      </c>
      <c r="H50">
        <f>IF(qualitativo!H56=0,1,0)</f>
        <v>1</v>
      </c>
      <c r="I50">
        <f>IF(qualitativo!I56=3,1,0)</f>
        <v>0</v>
      </c>
      <c r="J50">
        <f>IF(OR(qualitativo!J56="x+3",qualitativo!J56="3+x"),1,0)</f>
        <v>0</v>
      </c>
      <c r="K50">
        <f>IF(qualitativo!K56="x-3",1,0)</f>
        <v>0</v>
      </c>
      <c r="L50">
        <f>IF(OR(qualitativo!L56="2a",qualitativo!L56="a+a",qualitativo!L56="a*2",qualitativo!L56="2*a"),1,0)</f>
        <v>0</v>
      </c>
      <c r="M50">
        <f>IF(qualitativo!M56=6,1,0)</f>
        <v>0</v>
      </c>
      <c r="N50">
        <f>IF(qualitativo!N56=12,1,0)</f>
        <v>0</v>
      </c>
      <c r="O50">
        <f>IF(qualitativo!O56=1,1,0)</f>
        <v>0</v>
      </c>
      <c r="P50">
        <f>IF(qualitativo!P56=1,1,0)</f>
        <v>0</v>
      </c>
      <c r="Q50">
        <f>IF(qualitativo!Q56=0,1,0)</f>
        <v>1</v>
      </c>
      <c r="R50">
        <f>IF(qualitativo!R56=80,1,0)</f>
        <v>0</v>
      </c>
      <c r="S50">
        <f>IF(qualitativo!S56=750,1,0)</f>
        <v>0</v>
      </c>
      <c r="T50">
        <f>IF(qualitativo!T56=27,1,0)</f>
        <v>0</v>
      </c>
      <c r="U50">
        <f>IF(qualitativo!U56=200,1,0)</f>
        <v>0</v>
      </c>
      <c r="V50">
        <f>IF(qualitativo!V56=3,1,0)</f>
        <v>0</v>
      </c>
      <c r="W50">
        <f>IF(qualitativo!W56=1,1,0)</f>
        <v>0</v>
      </c>
      <c r="X50">
        <f>IF(OR(qualitativo!X56=75,qualitativo!X56="75%"),1,0)</f>
        <v>0</v>
      </c>
      <c r="Y50">
        <f>IF(OR(qualitativo!Y56=50,qualitativo!Y56="50%"),1,0)</f>
        <v>0</v>
      </c>
      <c r="Z50">
        <f>IF(qualitativo!Z56=17,1,0)</f>
        <v>0</v>
      </c>
      <c r="AA50">
        <f>IF(qualitativo!AA56=-4,1,0)</f>
        <v>0</v>
      </c>
      <c r="AB50">
        <f>IF(OR(qualitativo!AB56=0.6,qualitativo!AB56="3'5"),1,0)</f>
        <v>0</v>
      </c>
      <c r="AC50">
        <f>IF(OR(qualitativo!AC56=2.2,qualitativo!AC56="2,1'5"),1,0)</f>
        <v>0</v>
      </c>
      <c r="AD50">
        <f>IF(OR(qualitativo!AD56="7'5",qualitativo!AD56="1,2'5",qualitativo!AD56=1.4),1,0)</f>
        <v>0</v>
      </c>
      <c r="AE50">
        <f>IF(qualitativo!AE56="5'8",1,0)</f>
        <v>0</v>
      </c>
      <c r="AF50">
        <f>IF(OR(qualitativo!AF56="2'5"),1,0)</f>
        <v>0</v>
      </c>
      <c r="AG50">
        <f>IF(OR(qualitativo!AG56="3'4",qualitativo!AG56=0.75),1,0)</f>
        <v>0</v>
      </c>
      <c r="AH50">
        <f>IF(qualitativo!AH56="0 e 2",1,0)</f>
        <v>0</v>
      </c>
      <c r="AJ50" s="12">
        <f t="shared" si="0"/>
        <v>2</v>
      </c>
      <c r="AK50" s="13">
        <f t="shared" si="1"/>
        <v>6.25E-2</v>
      </c>
    </row>
    <row r="51" spans="1:37" x14ac:dyDescent="0.2">
      <c r="A51">
        <f>qualitativo!A57</f>
        <v>0</v>
      </c>
      <c r="B51">
        <f>qualitativo!B57</f>
        <v>0</v>
      </c>
      <c r="C51">
        <f>IF(OR(qualitativo!C57="2a+8",qualitativo!C57="a+a+4+4",qualitativo!C57="a+4+a+4",qualitativo!C57="4+4+a+a",qualitativo!C57="2*a+2*4",qualitativo!C57="2*(a+4)"),1,0)</f>
        <v>0</v>
      </c>
      <c r="D51">
        <f>IF(qualitativo!D57=2,1,0)</f>
        <v>0</v>
      </c>
      <c r="E51">
        <f>IF(qualitativo!E57=1,1,0)</f>
        <v>0</v>
      </c>
      <c r="F51">
        <f>IF(qualitativo!F57=3,1,0)</f>
        <v>0</v>
      </c>
      <c r="G51">
        <f>IF(qualitativo!G57=2,1,0)</f>
        <v>0</v>
      </c>
      <c r="H51">
        <f>IF(qualitativo!H57=0,1,0)</f>
        <v>1</v>
      </c>
      <c r="I51">
        <f>IF(qualitativo!I57=3,1,0)</f>
        <v>0</v>
      </c>
      <c r="J51">
        <f>IF(OR(qualitativo!J57="x+3",qualitativo!J57="3+x"),1,0)</f>
        <v>0</v>
      </c>
      <c r="K51">
        <f>IF(qualitativo!K57="x-3",1,0)</f>
        <v>0</v>
      </c>
      <c r="L51">
        <f>IF(OR(qualitativo!L57="2a",qualitativo!L57="a+a",qualitativo!L57="a*2",qualitativo!L57="2*a"),1,0)</f>
        <v>0</v>
      </c>
      <c r="M51">
        <f>IF(qualitativo!M57=6,1,0)</f>
        <v>0</v>
      </c>
      <c r="N51">
        <f>IF(qualitativo!N57=12,1,0)</f>
        <v>0</v>
      </c>
      <c r="O51">
        <f>IF(qualitativo!O57=1,1,0)</f>
        <v>0</v>
      </c>
      <c r="P51">
        <f>IF(qualitativo!P57=1,1,0)</f>
        <v>0</v>
      </c>
      <c r="Q51">
        <f>IF(qualitativo!Q57=0,1,0)</f>
        <v>1</v>
      </c>
      <c r="R51">
        <f>IF(qualitativo!R57=80,1,0)</f>
        <v>0</v>
      </c>
      <c r="S51">
        <f>IF(qualitativo!S57=750,1,0)</f>
        <v>0</v>
      </c>
      <c r="T51">
        <f>IF(qualitativo!T57=27,1,0)</f>
        <v>0</v>
      </c>
      <c r="U51">
        <f>IF(qualitativo!U57=200,1,0)</f>
        <v>0</v>
      </c>
      <c r="V51">
        <f>IF(qualitativo!V57=3,1,0)</f>
        <v>0</v>
      </c>
      <c r="W51">
        <f>IF(qualitativo!W57=1,1,0)</f>
        <v>0</v>
      </c>
      <c r="X51">
        <f>IF(OR(qualitativo!X57=75,qualitativo!X57="75%"),1,0)</f>
        <v>0</v>
      </c>
      <c r="Y51">
        <f>IF(OR(qualitativo!Y57=50,qualitativo!Y57="50%"),1,0)</f>
        <v>0</v>
      </c>
      <c r="Z51">
        <f>IF(qualitativo!Z57=17,1,0)</f>
        <v>0</v>
      </c>
      <c r="AA51">
        <f>IF(qualitativo!AA57=-4,1,0)</f>
        <v>0</v>
      </c>
      <c r="AB51">
        <f>IF(OR(qualitativo!AB57=0.6,qualitativo!AB57="3'5"),1,0)</f>
        <v>0</v>
      </c>
      <c r="AC51">
        <f>IF(OR(qualitativo!AC57=2.2,qualitativo!AC57="2,1'5"),1,0)</f>
        <v>0</v>
      </c>
      <c r="AD51">
        <f>IF(OR(qualitativo!AD57="7'5",qualitativo!AD57="1,2'5",qualitativo!AD57=1.4),1,0)</f>
        <v>0</v>
      </c>
      <c r="AE51">
        <f>IF(qualitativo!AE57="5'8",1,0)</f>
        <v>0</v>
      </c>
      <c r="AF51">
        <f>IF(OR(qualitativo!AF57="2'5"),1,0)</f>
        <v>0</v>
      </c>
      <c r="AG51">
        <f>IF(OR(qualitativo!AG57="3'4",qualitativo!AG57=0.75),1,0)</f>
        <v>0</v>
      </c>
      <c r="AH51">
        <f>IF(qualitativo!AH57="0 e 2",1,0)</f>
        <v>0</v>
      </c>
      <c r="AJ51" s="12">
        <f t="shared" si="0"/>
        <v>2</v>
      </c>
      <c r="AK51" s="13">
        <f t="shared" si="1"/>
        <v>6.25E-2</v>
      </c>
    </row>
    <row r="52" spans="1:37" x14ac:dyDescent="0.2">
      <c r="A52">
        <f>qualitativo!A58</f>
        <v>0</v>
      </c>
      <c r="B52">
        <f>qualitativo!B58</f>
        <v>0</v>
      </c>
      <c r="C52">
        <f>IF(OR(qualitativo!C58="2a+8",qualitativo!C58="a+a+4+4",qualitativo!C58="a+4+a+4",qualitativo!C58="4+4+a+a",qualitativo!C58="2*a+2*4",qualitativo!C58="2*(a+4)"),1,0)</f>
        <v>0</v>
      </c>
      <c r="D52">
        <f>IF(qualitativo!D58=2,1,0)</f>
        <v>0</v>
      </c>
      <c r="E52">
        <f>IF(qualitativo!E58=1,1,0)</f>
        <v>0</v>
      </c>
      <c r="F52">
        <f>IF(qualitativo!F58=3,1,0)</f>
        <v>0</v>
      </c>
      <c r="G52">
        <f>IF(qualitativo!G58=2,1,0)</f>
        <v>0</v>
      </c>
      <c r="H52">
        <f>IF(qualitativo!H58=0,1,0)</f>
        <v>1</v>
      </c>
      <c r="I52">
        <f>IF(qualitativo!I58=3,1,0)</f>
        <v>0</v>
      </c>
      <c r="J52">
        <f>IF(OR(qualitativo!J58="x+3",qualitativo!J58="3+x"),1,0)</f>
        <v>0</v>
      </c>
      <c r="K52">
        <f>IF(qualitativo!K58="x-3",1,0)</f>
        <v>0</v>
      </c>
      <c r="L52">
        <f>IF(OR(qualitativo!L58="2a",qualitativo!L58="a+a",qualitativo!L58="a*2",qualitativo!L58="2*a"),1,0)</f>
        <v>0</v>
      </c>
      <c r="M52">
        <f>IF(qualitativo!M58=6,1,0)</f>
        <v>0</v>
      </c>
      <c r="N52">
        <f>IF(qualitativo!N58=12,1,0)</f>
        <v>0</v>
      </c>
      <c r="O52">
        <f>IF(qualitativo!O58=1,1,0)</f>
        <v>0</v>
      </c>
      <c r="P52">
        <f>IF(qualitativo!P58=1,1,0)</f>
        <v>0</v>
      </c>
      <c r="Q52">
        <f>IF(qualitativo!Q58=0,1,0)</f>
        <v>1</v>
      </c>
      <c r="R52">
        <f>IF(qualitativo!R58=80,1,0)</f>
        <v>0</v>
      </c>
      <c r="S52">
        <f>IF(qualitativo!S58=750,1,0)</f>
        <v>0</v>
      </c>
      <c r="T52">
        <f>IF(qualitativo!T58=27,1,0)</f>
        <v>0</v>
      </c>
      <c r="U52">
        <f>IF(qualitativo!U58=200,1,0)</f>
        <v>0</v>
      </c>
      <c r="V52">
        <f>IF(qualitativo!V58=3,1,0)</f>
        <v>0</v>
      </c>
      <c r="W52">
        <f>IF(qualitativo!W58=1,1,0)</f>
        <v>0</v>
      </c>
      <c r="X52">
        <f>IF(OR(qualitativo!X58=75,qualitativo!X58="75%"),1,0)</f>
        <v>0</v>
      </c>
      <c r="Y52">
        <f>IF(OR(qualitativo!Y58=50,qualitativo!Y58="50%"),1,0)</f>
        <v>0</v>
      </c>
      <c r="Z52">
        <f>IF(qualitativo!Z58=17,1,0)</f>
        <v>0</v>
      </c>
      <c r="AA52">
        <f>IF(qualitativo!AA58=-4,1,0)</f>
        <v>0</v>
      </c>
      <c r="AB52">
        <f>IF(OR(qualitativo!AB58=0.6,qualitativo!AB58="3'5"),1,0)</f>
        <v>0</v>
      </c>
      <c r="AC52">
        <f>IF(OR(qualitativo!AC58=2.2,qualitativo!AC58="2,1'5"),1,0)</f>
        <v>0</v>
      </c>
      <c r="AD52">
        <f>IF(OR(qualitativo!AD58="7'5",qualitativo!AD58="1,2'5",qualitativo!AD58=1.4),1,0)</f>
        <v>0</v>
      </c>
      <c r="AE52">
        <f>IF(qualitativo!AE58="5'8",1,0)</f>
        <v>0</v>
      </c>
      <c r="AF52">
        <f>IF(OR(qualitativo!AF58="2'5"),1,0)</f>
        <v>0</v>
      </c>
      <c r="AG52">
        <f>IF(OR(qualitativo!AG58="3'4",qualitativo!AG58=0.75),1,0)</f>
        <v>0</v>
      </c>
      <c r="AH52">
        <f>IF(qualitativo!AH58="0 e 2",1,0)</f>
        <v>0</v>
      </c>
      <c r="AJ52" s="12">
        <f t="shared" si="0"/>
        <v>2</v>
      </c>
      <c r="AK52" s="13">
        <f t="shared" si="1"/>
        <v>6.25E-2</v>
      </c>
    </row>
    <row r="53" spans="1:37" x14ac:dyDescent="0.2">
      <c r="A53">
        <f>qualitativo!A59</f>
        <v>0</v>
      </c>
      <c r="B53">
        <f>qualitativo!B59</f>
        <v>0</v>
      </c>
      <c r="C53">
        <f>IF(OR(qualitativo!C59="2a+8",qualitativo!C59="a+a+4+4",qualitativo!C59="a+4+a+4",qualitativo!C59="4+4+a+a",qualitativo!C59="2*a+2*4",qualitativo!C59="2*(a+4)"),1,0)</f>
        <v>0</v>
      </c>
      <c r="D53">
        <f>IF(qualitativo!D59=2,1,0)</f>
        <v>0</v>
      </c>
      <c r="E53">
        <f>IF(qualitativo!E59=1,1,0)</f>
        <v>0</v>
      </c>
      <c r="F53">
        <f>IF(qualitativo!F59=3,1,0)</f>
        <v>0</v>
      </c>
      <c r="G53">
        <f>IF(qualitativo!G59=2,1,0)</f>
        <v>0</v>
      </c>
      <c r="H53">
        <f>IF(qualitativo!H59=0,1,0)</f>
        <v>1</v>
      </c>
      <c r="I53">
        <f>IF(qualitativo!I59=3,1,0)</f>
        <v>0</v>
      </c>
      <c r="J53">
        <f>IF(OR(qualitativo!J59="x+3",qualitativo!J59="3+x"),1,0)</f>
        <v>0</v>
      </c>
      <c r="K53">
        <f>IF(qualitativo!K59="x-3",1,0)</f>
        <v>0</v>
      </c>
      <c r="L53">
        <f>IF(OR(qualitativo!L59="2a",qualitativo!L59="a+a",qualitativo!L59="a*2",qualitativo!L59="2*a"),1,0)</f>
        <v>0</v>
      </c>
      <c r="M53">
        <f>IF(qualitativo!M59=6,1,0)</f>
        <v>0</v>
      </c>
      <c r="N53">
        <f>IF(qualitativo!N59=12,1,0)</f>
        <v>0</v>
      </c>
      <c r="O53">
        <f>IF(qualitativo!O59=1,1,0)</f>
        <v>0</v>
      </c>
      <c r="P53">
        <f>IF(qualitativo!P59=1,1,0)</f>
        <v>0</v>
      </c>
      <c r="Q53">
        <f>IF(qualitativo!Q59=0,1,0)</f>
        <v>1</v>
      </c>
      <c r="R53">
        <f>IF(qualitativo!R59=80,1,0)</f>
        <v>0</v>
      </c>
      <c r="S53">
        <f>IF(qualitativo!S59=750,1,0)</f>
        <v>0</v>
      </c>
      <c r="T53">
        <f>IF(qualitativo!T59=27,1,0)</f>
        <v>0</v>
      </c>
      <c r="U53">
        <f>IF(qualitativo!U59=200,1,0)</f>
        <v>0</v>
      </c>
      <c r="V53">
        <f>IF(qualitativo!V59=3,1,0)</f>
        <v>0</v>
      </c>
      <c r="W53">
        <f>IF(qualitativo!W59=1,1,0)</f>
        <v>0</v>
      </c>
      <c r="X53">
        <f>IF(OR(qualitativo!X59=75,qualitativo!X59="75%"),1,0)</f>
        <v>0</v>
      </c>
      <c r="Y53">
        <f>IF(OR(qualitativo!Y59=50,qualitativo!Y59="50%"),1,0)</f>
        <v>0</v>
      </c>
      <c r="Z53">
        <f>IF(qualitativo!Z59=17,1,0)</f>
        <v>0</v>
      </c>
      <c r="AA53">
        <f>IF(qualitativo!AA59=-4,1,0)</f>
        <v>0</v>
      </c>
      <c r="AB53">
        <f>IF(OR(qualitativo!AB59=0.6,qualitativo!AB59="3'5"),1,0)</f>
        <v>0</v>
      </c>
      <c r="AC53">
        <f>IF(OR(qualitativo!AC59=2.2,qualitativo!AC59="2,1'5"),1,0)</f>
        <v>0</v>
      </c>
      <c r="AD53">
        <f>IF(OR(qualitativo!AD59="7'5",qualitativo!AD59="1,2'5",qualitativo!AD59=1.4),1,0)</f>
        <v>0</v>
      </c>
      <c r="AE53">
        <f>IF(qualitativo!AE59="5'8",1,0)</f>
        <v>0</v>
      </c>
      <c r="AF53">
        <f>IF(OR(qualitativo!AF59="2'5"),1,0)</f>
        <v>0</v>
      </c>
      <c r="AG53">
        <f>IF(OR(qualitativo!AG59="3'4",qualitativo!AG59=0.75),1,0)</f>
        <v>0</v>
      </c>
      <c r="AH53">
        <f>IF(qualitativo!AH59="0 e 2",1,0)</f>
        <v>0</v>
      </c>
      <c r="AJ53" s="12">
        <f t="shared" si="0"/>
        <v>2</v>
      </c>
      <c r="AK53" s="13">
        <f t="shared" si="1"/>
        <v>6.25E-2</v>
      </c>
    </row>
    <row r="54" spans="1:37" x14ac:dyDescent="0.2">
      <c r="A54">
        <f>qualitativo!A60</f>
        <v>0</v>
      </c>
      <c r="B54">
        <f>qualitativo!B60</f>
        <v>0</v>
      </c>
      <c r="C54">
        <f>IF(OR(qualitativo!C60="2a+8",qualitativo!C60="a+a+4+4",qualitativo!C60="a+4+a+4",qualitativo!C60="4+4+a+a",qualitativo!C60="2*a+2*4",qualitativo!C60="2*(a+4)"),1,0)</f>
        <v>0</v>
      </c>
      <c r="D54">
        <f>IF(qualitativo!D60=2,1,0)</f>
        <v>0</v>
      </c>
      <c r="E54">
        <f>IF(qualitativo!E60=1,1,0)</f>
        <v>0</v>
      </c>
      <c r="F54">
        <f>IF(qualitativo!F60=3,1,0)</f>
        <v>0</v>
      </c>
      <c r="G54">
        <f>IF(qualitativo!G60=2,1,0)</f>
        <v>0</v>
      </c>
      <c r="H54">
        <f>IF(qualitativo!H60=0,1,0)</f>
        <v>1</v>
      </c>
      <c r="I54">
        <f>IF(qualitativo!I60=3,1,0)</f>
        <v>0</v>
      </c>
      <c r="J54">
        <f>IF(OR(qualitativo!J60="x+3",qualitativo!J60="3+x"),1,0)</f>
        <v>0</v>
      </c>
      <c r="K54">
        <f>IF(qualitativo!K60="x-3",1,0)</f>
        <v>0</v>
      </c>
      <c r="L54">
        <f>IF(OR(qualitativo!L60="2a",qualitativo!L60="a+a",qualitativo!L60="a*2",qualitativo!L60="2*a"),1,0)</f>
        <v>0</v>
      </c>
      <c r="M54">
        <f>IF(qualitativo!M60=6,1,0)</f>
        <v>0</v>
      </c>
      <c r="N54">
        <f>IF(qualitativo!N60=12,1,0)</f>
        <v>0</v>
      </c>
      <c r="O54">
        <f>IF(qualitativo!O60=1,1,0)</f>
        <v>0</v>
      </c>
      <c r="P54">
        <f>IF(qualitativo!P60=1,1,0)</f>
        <v>0</v>
      </c>
      <c r="Q54">
        <f>IF(qualitativo!Q60=0,1,0)</f>
        <v>1</v>
      </c>
      <c r="R54">
        <f>IF(qualitativo!R60=80,1,0)</f>
        <v>0</v>
      </c>
      <c r="S54">
        <f>IF(qualitativo!S60=750,1,0)</f>
        <v>0</v>
      </c>
      <c r="T54">
        <f>IF(qualitativo!T60=27,1,0)</f>
        <v>0</v>
      </c>
      <c r="U54">
        <f>IF(qualitativo!U60=200,1,0)</f>
        <v>0</v>
      </c>
      <c r="V54">
        <f>IF(qualitativo!V60=3,1,0)</f>
        <v>0</v>
      </c>
      <c r="W54">
        <f>IF(qualitativo!W60=1,1,0)</f>
        <v>0</v>
      </c>
      <c r="X54">
        <f>IF(OR(qualitativo!X60=75,qualitativo!X60="75%"),1,0)</f>
        <v>0</v>
      </c>
      <c r="Y54">
        <f>IF(OR(qualitativo!Y60=50,qualitativo!Y60="50%"),1,0)</f>
        <v>0</v>
      </c>
      <c r="Z54">
        <f>IF(qualitativo!Z60=17,1,0)</f>
        <v>0</v>
      </c>
      <c r="AA54">
        <f>IF(qualitativo!AA60=-4,1,0)</f>
        <v>0</v>
      </c>
      <c r="AB54">
        <f>IF(OR(qualitativo!AB60=0.6,qualitativo!AB60="3'5"),1,0)</f>
        <v>0</v>
      </c>
      <c r="AC54">
        <f>IF(OR(qualitativo!AC60=2.2,qualitativo!AC60="2,1'5"),1,0)</f>
        <v>0</v>
      </c>
      <c r="AD54">
        <f>IF(OR(qualitativo!AD60="7'5",qualitativo!AD60="1,2'5",qualitativo!AD60=1.4),1,0)</f>
        <v>0</v>
      </c>
      <c r="AE54">
        <f>IF(qualitativo!AE60="5'8",1,0)</f>
        <v>0</v>
      </c>
      <c r="AF54">
        <f>IF(OR(qualitativo!AF60="2'5"),1,0)</f>
        <v>0</v>
      </c>
      <c r="AG54">
        <f>IF(OR(qualitativo!AG60="3'4",qualitativo!AG60=0.75),1,0)</f>
        <v>0</v>
      </c>
      <c r="AH54">
        <f>IF(qualitativo!AH60="0 e 2",1,0)</f>
        <v>0</v>
      </c>
      <c r="AJ54" s="12">
        <f t="shared" si="0"/>
        <v>2</v>
      </c>
      <c r="AK54" s="13">
        <f t="shared" si="1"/>
        <v>6.25E-2</v>
      </c>
    </row>
    <row r="55" spans="1:37" x14ac:dyDescent="0.2">
      <c r="A55">
        <f>qualitativo!A61</f>
        <v>0</v>
      </c>
      <c r="B55">
        <f>qualitativo!B61</f>
        <v>0</v>
      </c>
      <c r="C55">
        <f>IF(OR(qualitativo!C61="2a+8",qualitativo!C61="a+a+4+4",qualitativo!C61="a+4+a+4",qualitativo!C61="4+4+a+a",qualitativo!C61="2*a+2*4",qualitativo!C61="2*(a+4)"),1,0)</f>
        <v>0</v>
      </c>
      <c r="D55">
        <f>IF(qualitativo!D61=2,1,0)</f>
        <v>0</v>
      </c>
      <c r="E55">
        <f>IF(qualitativo!E61=1,1,0)</f>
        <v>0</v>
      </c>
      <c r="F55">
        <f>IF(qualitativo!F61=3,1,0)</f>
        <v>0</v>
      </c>
      <c r="G55">
        <f>IF(qualitativo!G61=2,1,0)</f>
        <v>0</v>
      </c>
      <c r="H55">
        <f>IF(qualitativo!H61=0,1,0)</f>
        <v>1</v>
      </c>
      <c r="I55">
        <f>IF(qualitativo!I61=3,1,0)</f>
        <v>0</v>
      </c>
      <c r="J55">
        <f>IF(OR(qualitativo!J61="x+3",qualitativo!J61="3+x"),1,0)</f>
        <v>0</v>
      </c>
      <c r="K55">
        <f>IF(qualitativo!K61="x-3",1,0)</f>
        <v>0</v>
      </c>
      <c r="L55">
        <f>IF(OR(qualitativo!L61="2a",qualitativo!L61="a+a",qualitativo!L61="a*2",qualitativo!L61="2*a"),1,0)</f>
        <v>0</v>
      </c>
      <c r="M55">
        <f>IF(qualitativo!M61=6,1,0)</f>
        <v>0</v>
      </c>
      <c r="N55">
        <f>IF(qualitativo!N61=12,1,0)</f>
        <v>0</v>
      </c>
      <c r="O55">
        <f>IF(qualitativo!O61=1,1,0)</f>
        <v>0</v>
      </c>
      <c r="P55">
        <f>IF(qualitativo!P61=1,1,0)</f>
        <v>0</v>
      </c>
      <c r="Q55">
        <f>IF(qualitativo!Q61=0,1,0)</f>
        <v>1</v>
      </c>
      <c r="R55">
        <f>IF(qualitativo!R61=80,1,0)</f>
        <v>0</v>
      </c>
      <c r="S55">
        <f>IF(qualitativo!S61=750,1,0)</f>
        <v>0</v>
      </c>
      <c r="T55">
        <f>IF(qualitativo!T61=27,1,0)</f>
        <v>0</v>
      </c>
      <c r="U55">
        <f>IF(qualitativo!U61=200,1,0)</f>
        <v>0</v>
      </c>
      <c r="V55">
        <f>IF(qualitativo!V61=3,1,0)</f>
        <v>0</v>
      </c>
      <c r="W55">
        <f>IF(qualitativo!W61=1,1,0)</f>
        <v>0</v>
      </c>
      <c r="X55">
        <f>IF(OR(qualitativo!X61=75,qualitativo!X61="75%"),1,0)</f>
        <v>0</v>
      </c>
      <c r="Y55">
        <f>IF(OR(qualitativo!Y61=50,qualitativo!Y61="50%"),1,0)</f>
        <v>0</v>
      </c>
      <c r="Z55">
        <f>IF(qualitativo!Z61=17,1,0)</f>
        <v>0</v>
      </c>
      <c r="AA55">
        <f>IF(qualitativo!AA61=-4,1,0)</f>
        <v>0</v>
      </c>
      <c r="AB55">
        <f>IF(OR(qualitativo!AB61=0.6,qualitativo!AB61="3'5"),1,0)</f>
        <v>0</v>
      </c>
      <c r="AC55">
        <f>IF(OR(qualitativo!AC61=2.2,qualitativo!AC61="2,1'5"),1,0)</f>
        <v>0</v>
      </c>
      <c r="AD55">
        <f>IF(OR(qualitativo!AD61="7'5",qualitativo!AD61="1,2'5",qualitativo!AD61=1.4),1,0)</f>
        <v>0</v>
      </c>
      <c r="AE55">
        <f>IF(qualitativo!AE61="5'8",1,0)</f>
        <v>0</v>
      </c>
      <c r="AF55">
        <f>IF(OR(qualitativo!AF61="2'5"),1,0)</f>
        <v>0</v>
      </c>
      <c r="AG55">
        <f>IF(OR(qualitativo!AG61="3'4",qualitativo!AG61=0.75),1,0)</f>
        <v>0</v>
      </c>
      <c r="AH55">
        <f>IF(qualitativo!AH61="0 e 2",1,0)</f>
        <v>0</v>
      </c>
      <c r="AJ55" s="12">
        <f t="shared" si="0"/>
        <v>2</v>
      </c>
      <c r="AK55" s="13">
        <f t="shared" si="1"/>
        <v>6.25E-2</v>
      </c>
    </row>
    <row r="56" spans="1:37" x14ac:dyDescent="0.2">
      <c r="A56">
        <f>qualitativo!A62</f>
        <v>0</v>
      </c>
      <c r="B56">
        <f>qualitativo!B62</f>
        <v>0</v>
      </c>
      <c r="C56">
        <f>IF(OR(qualitativo!C62="2a+8",qualitativo!C62="a+a+4+4",qualitativo!C62="a+4+a+4",qualitativo!C62="4+4+a+a",qualitativo!C62="2*a+2*4",qualitativo!C62="2*(a+4)"),1,0)</f>
        <v>0</v>
      </c>
      <c r="D56">
        <f>IF(qualitativo!D62=2,1,0)</f>
        <v>0</v>
      </c>
      <c r="E56">
        <f>IF(qualitativo!E62=1,1,0)</f>
        <v>0</v>
      </c>
      <c r="F56">
        <f>IF(qualitativo!F62=3,1,0)</f>
        <v>0</v>
      </c>
      <c r="G56">
        <f>IF(qualitativo!G62=2,1,0)</f>
        <v>0</v>
      </c>
      <c r="H56">
        <f>IF(qualitativo!H62=0,1,0)</f>
        <v>1</v>
      </c>
      <c r="I56">
        <f>IF(qualitativo!I62=3,1,0)</f>
        <v>0</v>
      </c>
      <c r="J56">
        <f>IF(OR(qualitativo!J62="x+3",qualitativo!J62="3+x"),1,0)</f>
        <v>0</v>
      </c>
      <c r="K56">
        <f>IF(qualitativo!K62="x-3",1,0)</f>
        <v>0</v>
      </c>
      <c r="L56">
        <f>IF(OR(qualitativo!L62="2a",qualitativo!L62="a+a",qualitativo!L62="a*2",qualitativo!L62="2*a"),1,0)</f>
        <v>0</v>
      </c>
      <c r="M56">
        <f>IF(qualitativo!M62=6,1,0)</f>
        <v>0</v>
      </c>
      <c r="N56">
        <f>IF(qualitativo!N62=12,1,0)</f>
        <v>0</v>
      </c>
      <c r="O56">
        <f>IF(qualitativo!O62=1,1,0)</f>
        <v>0</v>
      </c>
      <c r="P56">
        <f>IF(qualitativo!P62=1,1,0)</f>
        <v>0</v>
      </c>
      <c r="Q56">
        <f>IF(qualitativo!Q62=0,1,0)</f>
        <v>1</v>
      </c>
      <c r="R56">
        <f>IF(qualitativo!R62=80,1,0)</f>
        <v>0</v>
      </c>
      <c r="S56">
        <f>IF(qualitativo!S62=750,1,0)</f>
        <v>0</v>
      </c>
      <c r="T56">
        <f>IF(qualitativo!T62=27,1,0)</f>
        <v>0</v>
      </c>
      <c r="U56">
        <f>IF(qualitativo!U62=200,1,0)</f>
        <v>0</v>
      </c>
      <c r="V56">
        <f>IF(qualitativo!V62=3,1,0)</f>
        <v>0</v>
      </c>
      <c r="W56">
        <f>IF(qualitativo!W62=1,1,0)</f>
        <v>0</v>
      </c>
      <c r="X56">
        <f>IF(OR(qualitativo!X62=75,qualitativo!X62="75%"),1,0)</f>
        <v>0</v>
      </c>
      <c r="Y56">
        <f>IF(OR(qualitativo!Y62=50,qualitativo!Y62="50%"),1,0)</f>
        <v>0</v>
      </c>
      <c r="Z56">
        <f>IF(qualitativo!Z62=17,1,0)</f>
        <v>0</v>
      </c>
      <c r="AA56">
        <f>IF(qualitativo!AA62=-4,1,0)</f>
        <v>0</v>
      </c>
      <c r="AB56">
        <f>IF(OR(qualitativo!AB62=0.6,qualitativo!AB62="3'5"),1,0)</f>
        <v>0</v>
      </c>
      <c r="AC56">
        <f>IF(OR(qualitativo!AC62=2.2,qualitativo!AC62="2,1'5"),1,0)</f>
        <v>0</v>
      </c>
      <c r="AD56">
        <f>IF(OR(qualitativo!AD62="7'5",qualitativo!AD62="1,2'5",qualitativo!AD62=1.4),1,0)</f>
        <v>0</v>
      </c>
      <c r="AE56">
        <f>IF(qualitativo!AE62="5'8",1,0)</f>
        <v>0</v>
      </c>
      <c r="AF56">
        <f>IF(OR(qualitativo!AF62="2'5"),1,0)</f>
        <v>0</v>
      </c>
      <c r="AG56">
        <f>IF(OR(qualitativo!AG62="3'4",qualitativo!AG62=0.75),1,0)</f>
        <v>0</v>
      </c>
      <c r="AH56">
        <f>IF(qualitativo!AH62="0 e 2",1,0)</f>
        <v>0</v>
      </c>
      <c r="AJ56" s="12">
        <f t="shared" si="0"/>
        <v>2</v>
      </c>
      <c r="AK56" s="13">
        <f t="shared" si="1"/>
        <v>6.25E-2</v>
      </c>
    </row>
    <row r="57" spans="1:37" x14ac:dyDescent="0.2">
      <c r="A57">
        <f>qualitativo!A63</f>
        <v>0</v>
      </c>
      <c r="B57">
        <f>qualitativo!B63</f>
        <v>0</v>
      </c>
      <c r="C57">
        <f>IF(OR(qualitativo!C63="2a+8",qualitativo!C63="a+a+4+4",qualitativo!C63="a+4+a+4",qualitativo!C63="4+4+a+a",qualitativo!C63="2*a+2*4",qualitativo!C63="2*(a+4)"),1,0)</f>
        <v>0</v>
      </c>
      <c r="D57">
        <f>IF(qualitativo!D63=2,1,0)</f>
        <v>0</v>
      </c>
      <c r="E57">
        <f>IF(qualitativo!E63=1,1,0)</f>
        <v>0</v>
      </c>
      <c r="F57">
        <f>IF(qualitativo!F63=3,1,0)</f>
        <v>0</v>
      </c>
      <c r="G57">
        <f>IF(qualitativo!G63=2,1,0)</f>
        <v>0</v>
      </c>
      <c r="H57">
        <f>IF(qualitativo!H63=0,1,0)</f>
        <v>1</v>
      </c>
      <c r="I57">
        <f>IF(qualitativo!I63=3,1,0)</f>
        <v>0</v>
      </c>
      <c r="J57">
        <f>IF(OR(qualitativo!J63="x+3",qualitativo!J63="3+x"),1,0)</f>
        <v>0</v>
      </c>
      <c r="K57">
        <f>IF(qualitativo!K63="x-3",1,0)</f>
        <v>0</v>
      </c>
      <c r="L57">
        <f>IF(OR(qualitativo!L63="2a",qualitativo!L63="a+a",qualitativo!L63="a*2",qualitativo!L63="2*a"),1,0)</f>
        <v>0</v>
      </c>
      <c r="M57">
        <f>IF(qualitativo!M63=6,1,0)</f>
        <v>0</v>
      </c>
      <c r="N57">
        <f>IF(qualitativo!N63=12,1,0)</f>
        <v>0</v>
      </c>
      <c r="O57">
        <f>IF(qualitativo!O63=1,1,0)</f>
        <v>0</v>
      </c>
      <c r="P57">
        <f>IF(qualitativo!P63=1,1,0)</f>
        <v>0</v>
      </c>
      <c r="Q57">
        <f>IF(qualitativo!Q63=0,1,0)</f>
        <v>1</v>
      </c>
      <c r="R57">
        <f>IF(qualitativo!R63=80,1,0)</f>
        <v>0</v>
      </c>
      <c r="S57">
        <f>IF(qualitativo!S63=750,1,0)</f>
        <v>0</v>
      </c>
      <c r="T57">
        <f>IF(qualitativo!T63=27,1,0)</f>
        <v>0</v>
      </c>
      <c r="U57">
        <f>IF(qualitativo!U63=200,1,0)</f>
        <v>0</v>
      </c>
      <c r="V57">
        <f>IF(qualitativo!V63=3,1,0)</f>
        <v>0</v>
      </c>
      <c r="W57">
        <f>IF(qualitativo!W63=1,1,0)</f>
        <v>0</v>
      </c>
      <c r="X57">
        <f>IF(OR(qualitativo!X63=75,qualitativo!X63="75%"),1,0)</f>
        <v>0</v>
      </c>
      <c r="Y57">
        <f>IF(OR(qualitativo!Y63=50,qualitativo!Y63="50%"),1,0)</f>
        <v>0</v>
      </c>
      <c r="Z57">
        <f>IF(qualitativo!Z63=17,1,0)</f>
        <v>0</v>
      </c>
      <c r="AA57">
        <f>IF(qualitativo!AA63=-4,1,0)</f>
        <v>0</v>
      </c>
      <c r="AB57">
        <f>IF(OR(qualitativo!AB63=0.6,qualitativo!AB63="3'5"),1,0)</f>
        <v>0</v>
      </c>
      <c r="AC57">
        <f>IF(OR(qualitativo!AC63=2.2,qualitativo!AC63="2,1'5"),1,0)</f>
        <v>0</v>
      </c>
      <c r="AD57">
        <f>IF(OR(qualitativo!AD63="7'5",qualitativo!AD63="1,2'5",qualitativo!AD63=1.4),1,0)</f>
        <v>0</v>
      </c>
      <c r="AE57">
        <f>IF(qualitativo!AE63="5'8",1,0)</f>
        <v>0</v>
      </c>
      <c r="AF57">
        <f>IF(OR(qualitativo!AF63="2'5"),1,0)</f>
        <v>0</v>
      </c>
      <c r="AG57">
        <f>IF(OR(qualitativo!AG63="3'4",qualitativo!AG63=0.75),1,0)</f>
        <v>0</v>
      </c>
      <c r="AH57">
        <f>IF(qualitativo!AH63="0 e 2",1,0)</f>
        <v>0</v>
      </c>
      <c r="AJ57" s="12">
        <f t="shared" si="0"/>
        <v>2</v>
      </c>
      <c r="AK57" s="13">
        <f t="shared" si="1"/>
        <v>6.25E-2</v>
      </c>
    </row>
    <row r="58" spans="1:37" x14ac:dyDescent="0.2">
      <c r="A58">
        <f>qualitativo!A64</f>
        <v>0</v>
      </c>
      <c r="B58">
        <f>qualitativo!B64</f>
        <v>0</v>
      </c>
      <c r="C58">
        <f>IF(OR(qualitativo!C64="2a+8",qualitativo!C64="a+a+4+4",qualitativo!C64="a+4+a+4",qualitativo!C64="4+4+a+a",qualitativo!C64="2*a+2*4",qualitativo!C64="2*(a+4)"),1,0)</f>
        <v>0</v>
      </c>
      <c r="D58">
        <f>IF(qualitativo!D64=2,1,0)</f>
        <v>0</v>
      </c>
      <c r="E58">
        <f>IF(qualitativo!E64=1,1,0)</f>
        <v>0</v>
      </c>
      <c r="F58">
        <f>IF(qualitativo!F64=3,1,0)</f>
        <v>0</v>
      </c>
      <c r="G58">
        <f>IF(qualitativo!G64=2,1,0)</f>
        <v>0</v>
      </c>
      <c r="H58">
        <f>IF(qualitativo!H64=0,1,0)</f>
        <v>1</v>
      </c>
      <c r="I58">
        <f>IF(qualitativo!I64=3,1,0)</f>
        <v>0</v>
      </c>
      <c r="J58">
        <f>IF(OR(qualitativo!J64="x+3",qualitativo!J64="3+x"),1,0)</f>
        <v>0</v>
      </c>
      <c r="K58">
        <f>IF(qualitativo!K64="x-3",1,0)</f>
        <v>0</v>
      </c>
      <c r="L58">
        <f>IF(OR(qualitativo!L64="2a",qualitativo!L64="a+a",qualitativo!L64="a*2",qualitativo!L64="2*a"),1,0)</f>
        <v>0</v>
      </c>
      <c r="M58">
        <f>IF(qualitativo!M64=6,1,0)</f>
        <v>0</v>
      </c>
      <c r="N58">
        <f>IF(qualitativo!N64=12,1,0)</f>
        <v>0</v>
      </c>
      <c r="O58">
        <f>IF(qualitativo!O64=1,1,0)</f>
        <v>0</v>
      </c>
      <c r="P58">
        <f>IF(qualitativo!P64=1,1,0)</f>
        <v>0</v>
      </c>
      <c r="Q58">
        <f>IF(qualitativo!Q64=0,1,0)</f>
        <v>1</v>
      </c>
      <c r="R58">
        <f>IF(qualitativo!R64=80,1,0)</f>
        <v>0</v>
      </c>
      <c r="S58">
        <f>IF(qualitativo!S64=750,1,0)</f>
        <v>0</v>
      </c>
      <c r="T58">
        <f>IF(qualitativo!T64=27,1,0)</f>
        <v>0</v>
      </c>
      <c r="U58">
        <f>IF(qualitativo!U64=200,1,0)</f>
        <v>0</v>
      </c>
      <c r="V58">
        <f>IF(qualitativo!V64=3,1,0)</f>
        <v>0</v>
      </c>
      <c r="W58">
        <f>IF(qualitativo!W64=1,1,0)</f>
        <v>0</v>
      </c>
      <c r="X58">
        <f>IF(OR(qualitativo!X64=75,qualitativo!X64="75%"),1,0)</f>
        <v>0</v>
      </c>
      <c r="Y58">
        <f>IF(OR(qualitativo!Y64=50,qualitativo!Y64="50%"),1,0)</f>
        <v>0</v>
      </c>
      <c r="Z58">
        <f>IF(qualitativo!Z64=17,1,0)</f>
        <v>0</v>
      </c>
      <c r="AA58">
        <f>IF(qualitativo!AA64=-4,1,0)</f>
        <v>0</v>
      </c>
      <c r="AB58">
        <f>IF(OR(qualitativo!AB64=0.6,qualitativo!AB64="3'5"),1,0)</f>
        <v>0</v>
      </c>
      <c r="AC58">
        <f>IF(OR(qualitativo!AC64=2.2,qualitativo!AC64="2,1'5"),1,0)</f>
        <v>0</v>
      </c>
      <c r="AD58">
        <f>IF(OR(qualitativo!AD64="7'5",qualitativo!AD64="1,2'5",qualitativo!AD64=1.4),1,0)</f>
        <v>0</v>
      </c>
      <c r="AE58">
        <f>IF(qualitativo!AE64="5'8",1,0)</f>
        <v>0</v>
      </c>
      <c r="AF58">
        <f>IF(OR(qualitativo!AF64="2'5"),1,0)</f>
        <v>0</v>
      </c>
      <c r="AG58">
        <f>IF(OR(qualitativo!AG64="3'4",qualitativo!AG64=0.75),1,0)</f>
        <v>0</v>
      </c>
      <c r="AH58">
        <f>IF(qualitativo!AH64="0 e 2",1,0)</f>
        <v>0</v>
      </c>
      <c r="AJ58" s="12">
        <f t="shared" si="0"/>
        <v>2</v>
      </c>
      <c r="AK58" s="13">
        <f t="shared" si="1"/>
        <v>6.25E-2</v>
      </c>
    </row>
    <row r="59" spans="1:37" x14ac:dyDescent="0.2">
      <c r="A59">
        <f>qualitativo!A65</f>
        <v>0</v>
      </c>
      <c r="B59">
        <f>qualitativo!B65</f>
        <v>0</v>
      </c>
      <c r="C59">
        <f>IF(OR(qualitativo!C65="2a+8",qualitativo!C65="a+a+4+4",qualitativo!C65="a+4+a+4",qualitativo!C65="4+4+a+a",qualitativo!C65="2*a+2*4",qualitativo!C65="2*(a+4)"),1,0)</f>
        <v>0</v>
      </c>
      <c r="D59">
        <f>IF(qualitativo!D65=2,1,0)</f>
        <v>0</v>
      </c>
      <c r="E59">
        <f>IF(qualitativo!E65=1,1,0)</f>
        <v>0</v>
      </c>
      <c r="F59">
        <f>IF(qualitativo!F65=3,1,0)</f>
        <v>0</v>
      </c>
      <c r="G59">
        <f>IF(qualitativo!G65=2,1,0)</f>
        <v>0</v>
      </c>
      <c r="H59">
        <f>IF(qualitativo!H65=0,1,0)</f>
        <v>1</v>
      </c>
      <c r="I59">
        <f>IF(qualitativo!I65=3,1,0)</f>
        <v>0</v>
      </c>
      <c r="J59">
        <f>IF(OR(qualitativo!J65="x+3",qualitativo!J65="3+x"),1,0)</f>
        <v>0</v>
      </c>
      <c r="K59">
        <f>IF(qualitativo!K65="x-3",1,0)</f>
        <v>0</v>
      </c>
      <c r="L59">
        <f>IF(OR(qualitativo!L65="2a",qualitativo!L65="a+a",qualitativo!L65="a*2",qualitativo!L65="2*a"),1,0)</f>
        <v>0</v>
      </c>
      <c r="M59">
        <f>IF(qualitativo!M65=6,1,0)</f>
        <v>0</v>
      </c>
      <c r="N59">
        <f>IF(qualitativo!N65=12,1,0)</f>
        <v>0</v>
      </c>
      <c r="O59">
        <f>IF(qualitativo!O65=1,1,0)</f>
        <v>0</v>
      </c>
      <c r="P59">
        <f>IF(qualitativo!P65=1,1,0)</f>
        <v>0</v>
      </c>
      <c r="Q59">
        <f>IF(qualitativo!Q65=0,1,0)</f>
        <v>1</v>
      </c>
      <c r="R59">
        <f>IF(qualitativo!R65=80,1,0)</f>
        <v>0</v>
      </c>
      <c r="S59">
        <f>IF(qualitativo!S65=750,1,0)</f>
        <v>0</v>
      </c>
      <c r="T59">
        <f>IF(qualitativo!T65=27,1,0)</f>
        <v>0</v>
      </c>
      <c r="U59">
        <f>IF(qualitativo!U65=200,1,0)</f>
        <v>0</v>
      </c>
      <c r="V59">
        <f>IF(qualitativo!V65=3,1,0)</f>
        <v>0</v>
      </c>
      <c r="W59">
        <f>IF(qualitativo!W65=1,1,0)</f>
        <v>0</v>
      </c>
      <c r="X59">
        <f>IF(OR(qualitativo!X65=75,qualitativo!X65="75%"),1,0)</f>
        <v>0</v>
      </c>
      <c r="Y59">
        <f>IF(OR(qualitativo!Y65=50,qualitativo!Y65="50%"),1,0)</f>
        <v>0</v>
      </c>
      <c r="Z59">
        <f>IF(qualitativo!Z65=17,1,0)</f>
        <v>0</v>
      </c>
      <c r="AA59">
        <f>IF(qualitativo!AA65=-4,1,0)</f>
        <v>0</v>
      </c>
      <c r="AB59">
        <f>IF(OR(qualitativo!AB65=0.6,qualitativo!AB65="3'5"),1,0)</f>
        <v>0</v>
      </c>
      <c r="AC59">
        <f>IF(OR(qualitativo!AC65=2.2,qualitativo!AC65="2,1'5"),1,0)</f>
        <v>0</v>
      </c>
      <c r="AD59">
        <f>IF(OR(qualitativo!AD65="7'5",qualitativo!AD65="1,2'5",qualitativo!AD65=1.4),1,0)</f>
        <v>0</v>
      </c>
      <c r="AE59">
        <f>IF(qualitativo!AE65="5'8",1,0)</f>
        <v>0</v>
      </c>
      <c r="AF59">
        <f>IF(OR(qualitativo!AF65="2'5"),1,0)</f>
        <v>0</v>
      </c>
      <c r="AG59">
        <f>IF(OR(qualitativo!AG65="3'4",qualitativo!AG65=0.75),1,0)</f>
        <v>0</v>
      </c>
      <c r="AH59">
        <f>IF(qualitativo!AH65="0 e 2",1,0)</f>
        <v>0</v>
      </c>
      <c r="AJ59" s="12">
        <f t="shared" si="0"/>
        <v>2</v>
      </c>
      <c r="AK59" s="13">
        <f t="shared" si="1"/>
        <v>6.25E-2</v>
      </c>
    </row>
    <row r="60" spans="1:37" x14ac:dyDescent="0.2">
      <c r="A60">
        <f>qualitativo!A66</f>
        <v>0</v>
      </c>
      <c r="B60">
        <f>qualitativo!B66</f>
        <v>0</v>
      </c>
      <c r="C60">
        <f>IF(OR(qualitativo!C66="2a+8",qualitativo!C66="a+a+4+4",qualitativo!C66="a+4+a+4",qualitativo!C66="4+4+a+a",qualitativo!C66="2*a+2*4",qualitativo!C66="2*(a+4)"),1,0)</f>
        <v>0</v>
      </c>
      <c r="D60">
        <f>IF(qualitativo!D66=2,1,0)</f>
        <v>0</v>
      </c>
      <c r="E60">
        <f>IF(qualitativo!E66=1,1,0)</f>
        <v>0</v>
      </c>
      <c r="F60">
        <f>IF(qualitativo!F66=3,1,0)</f>
        <v>0</v>
      </c>
      <c r="G60">
        <f>IF(qualitativo!G66=2,1,0)</f>
        <v>0</v>
      </c>
      <c r="H60">
        <f>IF(qualitativo!H66=0,1,0)</f>
        <v>1</v>
      </c>
      <c r="I60">
        <f>IF(qualitativo!I66=3,1,0)</f>
        <v>0</v>
      </c>
      <c r="J60">
        <f>IF(OR(qualitativo!J66="x+3",qualitativo!J66="3+x"),1,0)</f>
        <v>0</v>
      </c>
      <c r="K60">
        <f>IF(qualitativo!K66="x-3",1,0)</f>
        <v>0</v>
      </c>
      <c r="L60">
        <f>IF(OR(qualitativo!L66="2a",qualitativo!L66="a+a",qualitativo!L66="a*2",qualitativo!L66="2*a"),1,0)</f>
        <v>0</v>
      </c>
      <c r="M60">
        <f>IF(qualitativo!M66=6,1,0)</f>
        <v>0</v>
      </c>
      <c r="N60">
        <f>IF(qualitativo!N66=12,1,0)</f>
        <v>0</v>
      </c>
      <c r="O60">
        <f>IF(qualitativo!O66=1,1,0)</f>
        <v>0</v>
      </c>
      <c r="P60">
        <f>IF(qualitativo!P66=1,1,0)</f>
        <v>0</v>
      </c>
      <c r="Q60">
        <f>IF(qualitativo!Q66=0,1,0)</f>
        <v>1</v>
      </c>
      <c r="R60">
        <f>IF(qualitativo!R66=80,1,0)</f>
        <v>0</v>
      </c>
      <c r="S60">
        <f>IF(qualitativo!S66=750,1,0)</f>
        <v>0</v>
      </c>
      <c r="T60">
        <f>IF(qualitativo!T66=27,1,0)</f>
        <v>0</v>
      </c>
      <c r="U60">
        <f>IF(qualitativo!U66=200,1,0)</f>
        <v>0</v>
      </c>
      <c r="V60">
        <f>IF(qualitativo!V66=3,1,0)</f>
        <v>0</v>
      </c>
      <c r="W60">
        <f>IF(qualitativo!W66=1,1,0)</f>
        <v>0</v>
      </c>
      <c r="X60">
        <f>IF(OR(qualitativo!X66=75,qualitativo!X66="75%"),1,0)</f>
        <v>0</v>
      </c>
      <c r="Y60">
        <f>IF(OR(qualitativo!Y66=50,qualitativo!Y66="50%"),1,0)</f>
        <v>0</v>
      </c>
      <c r="Z60">
        <f>IF(qualitativo!Z66=17,1,0)</f>
        <v>0</v>
      </c>
      <c r="AA60">
        <f>IF(qualitativo!AA66=-4,1,0)</f>
        <v>0</v>
      </c>
      <c r="AB60">
        <f>IF(OR(qualitativo!AB66=0.6,qualitativo!AB66="3'5"),1,0)</f>
        <v>0</v>
      </c>
      <c r="AC60">
        <f>IF(OR(qualitativo!AC66=2.2,qualitativo!AC66="2,1'5"),1,0)</f>
        <v>0</v>
      </c>
      <c r="AD60">
        <f>IF(OR(qualitativo!AD66="7'5",qualitativo!AD66="1,2'5",qualitativo!AD66=1.4),1,0)</f>
        <v>0</v>
      </c>
      <c r="AE60">
        <f>IF(qualitativo!AE66="5'8",1,0)</f>
        <v>0</v>
      </c>
      <c r="AF60">
        <f>IF(OR(qualitativo!AF66="2'5"),1,0)</f>
        <v>0</v>
      </c>
      <c r="AG60">
        <f>IF(OR(qualitativo!AG66="3'4",qualitativo!AG66=0.75),1,0)</f>
        <v>0</v>
      </c>
      <c r="AH60">
        <f>IF(qualitativo!AH66="0 e 2",1,0)</f>
        <v>0</v>
      </c>
      <c r="AJ60" s="12">
        <f t="shared" si="0"/>
        <v>2</v>
      </c>
      <c r="AK60" s="13">
        <f t="shared" si="1"/>
        <v>6.25E-2</v>
      </c>
    </row>
    <row r="61" spans="1:37" x14ac:dyDescent="0.2">
      <c r="A61">
        <f>qualitativo!A67</f>
        <v>0</v>
      </c>
      <c r="B61">
        <f>qualitativo!B67</f>
        <v>0</v>
      </c>
      <c r="C61">
        <f>IF(OR(qualitativo!C67="2a+8",qualitativo!C67="a+a+4+4",qualitativo!C67="a+4+a+4",qualitativo!C67="4+4+a+a",qualitativo!C67="2*a+2*4",qualitativo!C67="2*(a+4)"),1,0)</f>
        <v>0</v>
      </c>
      <c r="D61">
        <f>IF(qualitativo!D67=2,1,0)</f>
        <v>0</v>
      </c>
      <c r="E61">
        <f>IF(qualitativo!E67=1,1,0)</f>
        <v>0</v>
      </c>
      <c r="F61">
        <f>IF(qualitativo!F67=3,1,0)</f>
        <v>0</v>
      </c>
      <c r="G61">
        <f>IF(qualitativo!G67=2,1,0)</f>
        <v>0</v>
      </c>
      <c r="H61">
        <f>IF(qualitativo!H67=0,1,0)</f>
        <v>1</v>
      </c>
      <c r="I61">
        <f>IF(qualitativo!I67=3,1,0)</f>
        <v>0</v>
      </c>
      <c r="J61">
        <f>IF(OR(qualitativo!J67="x+3",qualitativo!J67="3+x"),1,0)</f>
        <v>0</v>
      </c>
      <c r="K61">
        <f>IF(qualitativo!K67="x-3",1,0)</f>
        <v>0</v>
      </c>
      <c r="L61">
        <f>IF(OR(qualitativo!L67="2a",qualitativo!L67="a+a",qualitativo!L67="a*2",qualitativo!L67="2*a"),1,0)</f>
        <v>0</v>
      </c>
      <c r="M61">
        <f>IF(qualitativo!M67=6,1,0)</f>
        <v>0</v>
      </c>
      <c r="N61">
        <f>IF(qualitativo!N67=12,1,0)</f>
        <v>0</v>
      </c>
      <c r="O61">
        <f>IF(qualitativo!O67=1,1,0)</f>
        <v>0</v>
      </c>
      <c r="P61">
        <f>IF(qualitativo!P67=1,1,0)</f>
        <v>0</v>
      </c>
      <c r="Q61">
        <f>IF(qualitativo!Q67=0,1,0)</f>
        <v>1</v>
      </c>
      <c r="R61">
        <f>IF(qualitativo!R67=80,1,0)</f>
        <v>0</v>
      </c>
      <c r="S61">
        <f>IF(qualitativo!S67=750,1,0)</f>
        <v>0</v>
      </c>
      <c r="T61">
        <f>IF(qualitativo!T67=27,1,0)</f>
        <v>0</v>
      </c>
      <c r="U61">
        <f>IF(qualitativo!U67=200,1,0)</f>
        <v>0</v>
      </c>
      <c r="V61">
        <f>IF(qualitativo!V67=3,1,0)</f>
        <v>0</v>
      </c>
      <c r="W61">
        <f>IF(qualitativo!W67=1,1,0)</f>
        <v>0</v>
      </c>
      <c r="X61">
        <f>IF(OR(qualitativo!X67=75,qualitativo!X67="75%"),1,0)</f>
        <v>0</v>
      </c>
      <c r="Y61">
        <f>IF(OR(qualitativo!Y67=50,qualitativo!Y67="50%"),1,0)</f>
        <v>0</v>
      </c>
      <c r="Z61">
        <f>IF(qualitativo!Z67=17,1,0)</f>
        <v>0</v>
      </c>
      <c r="AA61">
        <f>IF(qualitativo!AA67=-4,1,0)</f>
        <v>0</v>
      </c>
      <c r="AB61">
        <f>IF(OR(qualitativo!AB67=0.6,qualitativo!AB67="3'5"),1,0)</f>
        <v>0</v>
      </c>
      <c r="AC61">
        <f>IF(OR(qualitativo!AC67=2.2,qualitativo!AC67="2,1'5"),1,0)</f>
        <v>0</v>
      </c>
      <c r="AD61">
        <f>IF(OR(qualitativo!AD67="7'5",qualitativo!AD67="1,2'5",qualitativo!AD67=1.4),1,0)</f>
        <v>0</v>
      </c>
      <c r="AE61">
        <f>IF(qualitativo!AE67="5'8",1,0)</f>
        <v>0</v>
      </c>
      <c r="AF61">
        <f>IF(OR(qualitativo!AF67="2'5"),1,0)</f>
        <v>0</v>
      </c>
      <c r="AG61">
        <f>IF(OR(qualitativo!AG67="3'4",qualitativo!AG67=0.75),1,0)</f>
        <v>0</v>
      </c>
      <c r="AH61">
        <f>IF(qualitativo!AH67="0 e 2",1,0)</f>
        <v>0</v>
      </c>
      <c r="AJ61" s="12">
        <f t="shared" si="0"/>
        <v>2</v>
      </c>
      <c r="AK61" s="13">
        <f t="shared" si="1"/>
        <v>6.25E-2</v>
      </c>
    </row>
    <row r="62" spans="1:37" x14ac:dyDescent="0.2">
      <c r="A62">
        <f>qualitativo!A68</f>
        <v>0</v>
      </c>
      <c r="B62">
        <f>qualitativo!B68</f>
        <v>0</v>
      </c>
      <c r="C62">
        <f>IF(OR(qualitativo!C68="2a+8",qualitativo!C68="a+a+4+4",qualitativo!C68="a+4+a+4",qualitativo!C68="4+4+a+a",qualitativo!C68="2*a+2*4",qualitativo!C68="2*(a+4)"),1,0)</f>
        <v>0</v>
      </c>
      <c r="D62">
        <f>IF(qualitativo!D68=2,1,0)</f>
        <v>0</v>
      </c>
      <c r="E62">
        <f>IF(qualitativo!E68=1,1,0)</f>
        <v>0</v>
      </c>
      <c r="F62">
        <f>IF(qualitativo!F68=3,1,0)</f>
        <v>0</v>
      </c>
      <c r="G62">
        <f>IF(qualitativo!G68=2,1,0)</f>
        <v>0</v>
      </c>
      <c r="H62">
        <f>IF(qualitativo!H68=0,1,0)</f>
        <v>1</v>
      </c>
      <c r="I62">
        <f>IF(qualitativo!I68=3,1,0)</f>
        <v>0</v>
      </c>
      <c r="J62">
        <f>IF(OR(qualitativo!J68="x+3",qualitativo!J68="3+x"),1,0)</f>
        <v>0</v>
      </c>
      <c r="K62">
        <f>IF(qualitativo!K68="x-3",1,0)</f>
        <v>0</v>
      </c>
      <c r="L62">
        <f>IF(OR(qualitativo!L68="2a",qualitativo!L68="a+a",qualitativo!L68="a*2",qualitativo!L68="2*a"),1,0)</f>
        <v>0</v>
      </c>
      <c r="M62">
        <f>IF(qualitativo!M68=6,1,0)</f>
        <v>0</v>
      </c>
      <c r="N62">
        <f>IF(qualitativo!N68=12,1,0)</f>
        <v>0</v>
      </c>
      <c r="O62">
        <f>IF(qualitativo!O68=1,1,0)</f>
        <v>0</v>
      </c>
      <c r="P62">
        <f>IF(qualitativo!P68=1,1,0)</f>
        <v>0</v>
      </c>
      <c r="Q62">
        <f>IF(qualitativo!Q68=0,1,0)</f>
        <v>1</v>
      </c>
      <c r="R62">
        <f>IF(qualitativo!R68=80,1,0)</f>
        <v>0</v>
      </c>
      <c r="S62">
        <f>IF(qualitativo!S68=750,1,0)</f>
        <v>0</v>
      </c>
      <c r="T62">
        <f>IF(qualitativo!T68=27,1,0)</f>
        <v>0</v>
      </c>
      <c r="U62">
        <f>IF(qualitativo!U68=200,1,0)</f>
        <v>0</v>
      </c>
      <c r="V62">
        <f>IF(qualitativo!V68=3,1,0)</f>
        <v>0</v>
      </c>
      <c r="W62">
        <f>IF(qualitativo!W68=1,1,0)</f>
        <v>0</v>
      </c>
      <c r="X62">
        <f>IF(OR(qualitativo!X68=75,qualitativo!X68="75%"),1,0)</f>
        <v>0</v>
      </c>
      <c r="Y62">
        <f>IF(OR(qualitativo!Y68=50,qualitativo!Y68="50%"),1,0)</f>
        <v>0</v>
      </c>
      <c r="Z62">
        <f>IF(qualitativo!Z68=17,1,0)</f>
        <v>0</v>
      </c>
      <c r="AA62">
        <f>IF(qualitativo!AA68=-4,1,0)</f>
        <v>0</v>
      </c>
      <c r="AB62">
        <f>IF(OR(qualitativo!AB68=0.6,qualitativo!AB68="3'5"),1,0)</f>
        <v>0</v>
      </c>
      <c r="AC62">
        <f>IF(OR(qualitativo!AC68=2.2,qualitativo!AC68="2,1'5"),1,0)</f>
        <v>0</v>
      </c>
      <c r="AD62">
        <f>IF(OR(qualitativo!AD68="7'5",qualitativo!AD68="1,2'5",qualitativo!AD68=1.4),1,0)</f>
        <v>0</v>
      </c>
      <c r="AE62">
        <f>IF(qualitativo!AE68="5'8",1,0)</f>
        <v>0</v>
      </c>
      <c r="AF62">
        <f>IF(OR(qualitativo!AF68="2'5"),1,0)</f>
        <v>0</v>
      </c>
      <c r="AG62">
        <f>IF(OR(qualitativo!AG68="3'4",qualitativo!AG68=0.75),1,0)</f>
        <v>0</v>
      </c>
      <c r="AH62">
        <f>IF(qualitativo!AH68="0 e 2",1,0)</f>
        <v>0</v>
      </c>
      <c r="AJ62" s="12">
        <f t="shared" si="0"/>
        <v>2</v>
      </c>
      <c r="AK62" s="13">
        <f t="shared" si="1"/>
        <v>6.25E-2</v>
      </c>
    </row>
    <row r="63" spans="1:37" x14ac:dyDescent="0.2">
      <c r="A63">
        <f>qualitativo!A69</f>
        <v>0</v>
      </c>
      <c r="B63">
        <f>qualitativo!B69</f>
        <v>0</v>
      </c>
      <c r="C63">
        <f>IF(OR(qualitativo!C69="2a+8",qualitativo!C69="a+a+4+4",qualitativo!C69="a+4+a+4",qualitativo!C69="4+4+a+a",qualitativo!C69="2*a+2*4",qualitativo!C69="2*(a+4)"),1,0)</f>
        <v>0</v>
      </c>
      <c r="D63">
        <f>IF(qualitativo!D69=2,1,0)</f>
        <v>0</v>
      </c>
      <c r="E63">
        <f>IF(qualitativo!E69=1,1,0)</f>
        <v>0</v>
      </c>
      <c r="F63">
        <f>IF(qualitativo!F69=3,1,0)</f>
        <v>0</v>
      </c>
      <c r="G63">
        <f>IF(qualitativo!G69=2,1,0)</f>
        <v>0</v>
      </c>
      <c r="H63">
        <f>IF(qualitativo!H69=0,1,0)</f>
        <v>1</v>
      </c>
      <c r="I63">
        <f>IF(qualitativo!I69=3,1,0)</f>
        <v>0</v>
      </c>
      <c r="J63">
        <f>IF(OR(qualitativo!J69="x+3",qualitativo!J69="3+x"),1,0)</f>
        <v>0</v>
      </c>
      <c r="K63">
        <f>IF(qualitativo!K69="x-3",1,0)</f>
        <v>0</v>
      </c>
      <c r="L63">
        <f>IF(OR(qualitativo!L69="2a",qualitativo!L69="a+a",qualitativo!L69="a*2",qualitativo!L69="2*a"),1,0)</f>
        <v>0</v>
      </c>
      <c r="M63">
        <f>IF(qualitativo!M69=6,1,0)</f>
        <v>0</v>
      </c>
      <c r="N63">
        <f>IF(qualitativo!N69=12,1,0)</f>
        <v>0</v>
      </c>
      <c r="O63">
        <f>IF(qualitativo!O69=1,1,0)</f>
        <v>0</v>
      </c>
      <c r="P63">
        <f>IF(qualitativo!P69=1,1,0)</f>
        <v>0</v>
      </c>
      <c r="Q63">
        <f>IF(qualitativo!Q69=0,1,0)</f>
        <v>1</v>
      </c>
      <c r="R63">
        <f>IF(qualitativo!R69=80,1,0)</f>
        <v>0</v>
      </c>
      <c r="S63">
        <f>IF(qualitativo!S69=750,1,0)</f>
        <v>0</v>
      </c>
      <c r="T63">
        <f>IF(qualitativo!T69=27,1,0)</f>
        <v>0</v>
      </c>
      <c r="U63">
        <f>IF(qualitativo!U69=200,1,0)</f>
        <v>0</v>
      </c>
      <c r="V63">
        <f>IF(qualitativo!V69=3,1,0)</f>
        <v>0</v>
      </c>
      <c r="W63">
        <f>IF(qualitativo!W69=1,1,0)</f>
        <v>0</v>
      </c>
      <c r="X63">
        <f>IF(OR(qualitativo!X69=75,qualitativo!X69="75%"),1,0)</f>
        <v>0</v>
      </c>
      <c r="Y63">
        <f>IF(OR(qualitativo!Y69=50,qualitativo!Y69="50%"),1,0)</f>
        <v>0</v>
      </c>
      <c r="Z63">
        <f>IF(qualitativo!Z69=17,1,0)</f>
        <v>0</v>
      </c>
      <c r="AA63">
        <f>IF(qualitativo!AA69=-4,1,0)</f>
        <v>0</v>
      </c>
      <c r="AB63">
        <f>IF(OR(qualitativo!AB69=0.6,qualitativo!AB69="3'5"),1,0)</f>
        <v>0</v>
      </c>
      <c r="AC63">
        <f>IF(OR(qualitativo!AC69=2.2,qualitativo!AC69="2,1'5"),1,0)</f>
        <v>0</v>
      </c>
      <c r="AD63">
        <f>IF(OR(qualitativo!AD69="7'5",qualitativo!AD69="1,2'5",qualitativo!AD69=1.4),1,0)</f>
        <v>0</v>
      </c>
      <c r="AE63">
        <f>IF(qualitativo!AE69="5'8",1,0)</f>
        <v>0</v>
      </c>
      <c r="AF63">
        <f>IF(OR(qualitativo!AF69="2'5"),1,0)</f>
        <v>0</v>
      </c>
      <c r="AG63">
        <f>IF(OR(qualitativo!AG69="3'4",qualitativo!AG69=0.75),1,0)</f>
        <v>0</v>
      </c>
      <c r="AH63">
        <f>IF(qualitativo!AH69="0 e 2",1,0)</f>
        <v>0</v>
      </c>
      <c r="AJ63" s="12">
        <f t="shared" si="0"/>
        <v>2</v>
      </c>
      <c r="AK63" s="13">
        <f t="shared" si="1"/>
        <v>6.25E-2</v>
      </c>
    </row>
    <row r="64" spans="1:37" x14ac:dyDescent="0.2">
      <c r="A64">
        <f>qualitativo!A70</f>
        <v>0</v>
      </c>
      <c r="B64">
        <f>qualitativo!B70</f>
        <v>0</v>
      </c>
      <c r="C64">
        <f>IF(OR(qualitativo!C70="2a+8",qualitativo!C70="a+a+4+4",qualitativo!C70="a+4+a+4",qualitativo!C70="4+4+a+a",qualitativo!C70="2*a+2*4",qualitativo!C70="2*(a+4)"),1,0)</f>
        <v>0</v>
      </c>
      <c r="D64">
        <f>IF(qualitativo!D70=2,1,0)</f>
        <v>0</v>
      </c>
      <c r="E64">
        <f>IF(qualitativo!E70=1,1,0)</f>
        <v>0</v>
      </c>
      <c r="F64">
        <f>IF(qualitativo!F70=3,1,0)</f>
        <v>0</v>
      </c>
      <c r="G64">
        <f>IF(qualitativo!G70=2,1,0)</f>
        <v>0</v>
      </c>
      <c r="H64">
        <f>IF(qualitativo!H70=0,1,0)</f>
        <v>1</v>
      </c>
      <c r="I64">
        <f>IF(qualitativo!I70=3,1,0)</f>
        <v>0</v>
      </c>
      <c r="J64">
        <f>IF(OR(qualitativo!J70="x+3",qualitativo!J70="3+x"),1,0)</f>
        <v>0</v>
      </c>
      <c r="K64">
        <f>IF(qualitativo!K70="x-3",1,0)</f>
        <v>0</v>
      </c>
      <c r="L64">
        <f>IF(OR(qualitativo!L70="2a",qualitativo!L70="a+a",qualitativo!L70="a*2",qualitativo!L70="2*a"),1,0)</f>
        <v>0</v>
      </c>
      <c r="M64">
        <f>IF(qualitativo!M70=6,1,0)</f>
        <v>0</v>
      </c>
      <c r="N64">
        <f>IF(qualitativo!N70=12,1,0)</f>
        <v>0</v>
      </c>
      <c r="O64">
        <f>IF(qualitativo!O70=1,1,0)</f>
        <v>0</v>
      </c>
      <c r="P64">
        <f>IF(qualitativo!P70=1,1,0)</f>
        <v>0</v>
      </c>
      <c r="Q64">
        <f>IF(qualitativo!Q70=0,1,0)</f>
        <v>1</v>
      </c>
      <c r="R64">
        <f>IF(qualitativo!R70=80,1,0)</f>
        <v>0</v>
      </c>
      <c r="S64">
        <f>IF(qualitativo!S70=750,1,0)</f>
        <v>0</v>
      </c>
      <c r="T64">
        <f>IF(qualitativo!T70=27,1,0)</f>
        <v>0</v>
      </c>
      <c r="U64">
        <f>IF(qualitativo!U70=200,1,0)</f>
        <v>0</v>
      </c>
      <c r="V64">
        <f>IF(qualitativo!V70=3,1,0)</f>
        <v>0</v>
      </c>
      <c r="W64">
        <f>IF(qualitativo!W70=1,1,0)</f>
        <v>0</v>
      </c>
      <c r="X64">
        <f>IF(OR(qualitativo!X70=75,qualitativo!X70="75%"),1,0)</f>
        <v>0</v>
      </c>
      <c r="Y64">
        <f>IF(OR(qualitativo!Y70=50,qualitativo!Y70="50%"),1,0)</f>
        <v>0</v>
      </c>
      <c r="Z64">
        <f>IF(qualitativo!Z70=17,1,0)</f>
        <v>0</v>
      </c>
      <c r="AA64">
        <f>IF(qualitativo!AA70=-4,1,0)</f>
        <v>0</v>
      </c>
      <c r="AB64">
        <f>IF(OR(qualitativo!AB70=0.6,qualitativo!AB70="3'5"),1,0)</f>
        <v>0</v>
      </c>
      <c r="AC64">
        <f>IF(OR(qualitativo!AC70=2.2,qualitativo!AC70="2,1'5"),1,0)</f>
        <v>0</v>
      </c>
      <c r="AD64">
        <f>IF(OR(qualitativo!AD70="7'5",qualitativo!AD70="1,2'5",qualitativo!AD70=1.4),1,0)</f>
        <v>0</v>
      </c>
      <c r="AE64">
        <f>IF(qualitativo!AE70="5'8",1,0)</f>
        <v>0</v>
      </c>
      <c r="AF64">
        <f>IF(OR(qualitativo!AF70="2'5"),1,0)</f>
        <v>0</v>
      </c>
      <c r="AG64">
        <f>IF(OR(qualitativo!AG70="3'4",qualitativo!AG70=0.75),1,0)</f>
        <v>0</v>
      </c>
      <c r="AH64">
        <f>IF(qualitativo!AH70="0 e 2",1,0)</f>
        <v>0</v>
      </c>
      <c r="AJ64" s="12">
        <f t="shared" si="0"/>
        <v>2</v>
      </c>
      <c r="AK64" s="13">
        <f t="shared" si="1"/>
        <v>6.25E-2</v>
      </c>
    </row>
    <row r="65" spans="1:37" x14ac:dyDescent="0.2">
      <c r="A65">
        <f>qualitativo!A71</f>
        <v>0</v>
      </c>
      <c r="B65">
        <f>qualitativo!B71</f>
        <v>0</v>
      </c>
      <c r="C65">
        <f>IF(OR(qualitativo!C71="2a+8",qualitativo!C71="a+a+4+4",qualitativo!C71="a+4+a+4",qualitativo!C71="4+4+a+a",qualitativo!C71="2*a+2*4",qualitativo!C71="2*(a+4)"),1,0)</f>
        <v>0</v>
      </c>
      <c r="D65">
        <f>IF(qualitativo!D71=2,1,0)</f>
        <v>0</v>
      </c>
      <c r="E65">
        <f>IF(qualitativo!E71=1,1,0)</f>
        <v>0</v>
      </c>
      <c r="F65">
        <f>IF(qualitativo!F71=3,1,0)</f>
        <v>0</v>
      </c>
      <c r="G65">
        <f>IF(qualitativo!G71=2,1,0)</f>
        <v>0</v>
      </c>
      <c r="H65">
        <f>IF(qualitativo!H71=0,1,0)</f>
        <v>1</v>
      </c>
      <c r="I65">
        <f>IF(qualitativo!I71=3,1,0)</f>
        <v>0</v>
      </c>
      <c r="J65">
        <f>IF(OR(qualitativo!J71="x+3",qualitativo!J71="3+x"),1,0)</f>
        <v>0</v>
      </c>
      <c r="K65">
        <f>IF(qualitativo!K71="x-3",1,0)</f>
        <v>0</v>
      </c>
      <c r="L65">
        <f>IF(OR(qualitativo!L71="2a",qualitativo!L71="a+a",qualitativo!L71="a*2",qualitativo!L71="2*a"),1,0)</f>
        <v>0</v>
      </c>
      <c r="M65">
        <f>IF(qualitativo!M71=6,1,0)</f>
        <v>0</v>
      </c>
      <c r="N65">
        <f>IF(qualitativo!N71=12,1,0)</f>
        <v>0</v>
      </c>
      <c r="O65">
        <f>IF(qualitativo!O71=1,1,0)</f>
        <v>0</v>
      </c>
      <c r="P65">
        <f>IF(qualitativo!P71=1,1,0)</f>
        <v>0</v>
      </c>
      <c r="Q65">
        <f>IF(qualitativo!Q71=0,1,0)</f>
        <v>1</v>
      </c>
      <c r="R65">
        <f>IF(qualitativo!R71=80,1,0)</f>
        <v>0</v>
      </c>
      <c r="S65">
        <f>IF(qualitativo!S71=750,1,0)</f>
        <v>0</v>
      </c>
      <c r="T65">
        <f>IF(qualitativo!T71=27,1,0)</f>
        <v>0</v>
      </c>
      <c r="U65">
        <f>IF(qualitativo!U71=200,1,0)</f>
        <v>0</v>
      </c>
      <c r="V65">
        <f>IF(qualitativo!V71=3,1,0)</f>
        <v>0</v>
      </c>
      <c r="W65">
        <f>IF(qualitativo!W71=1,1,0)</f>
        <v>0</v>
      </c>
      <c r="X65">
        <f>IF(OR(qualitativo!X71=75,qualitativo!X71="75%"),1,0)</f>
        <v>0</v>
      </c>
      <c r="Y65">
        <f>IF(OR(qualitativo!Y71=50,qualitativo!Y71="50%"),1,0)</f>
        <v>0</v>
      </c>
      <c r="Z65">
        <f>IF(qualitativo!Z71=17,1,0)</f>
        <v>0</v>
      </c>
      <c r="AA65">
        <f>IF(qualitativo!AA71=-4,1,0)</f>
        <v>0</v>
      </c>
      <c r="AB65">
        <f>IF(OR(qualitativo!AB71=0.6,qualitativo!AB71="3'5"),1,0)</f>
        <v>0</v>
      </c>
      <c r="AC65">
        <f>IF(OR(qualitativo!AC71=2.2,qualitativo!AC71="2,1'5"),1,0)</f>
        <v>0</v>
      </c>
      <c r="AD65">
        <f>IF(OR(qualitativo!AD71="7'5",qualitativo!AD71="1,2'5",qualitativo!AD71=1.4),1,0)</f>
        <v>0</v>
      </c>
      <c r="AE65">
        <f>IF(qualitativo!AE71="5'8",1,0)</f>
        <v>0</v>
      </c>
      <c r="AF65">
        <f>IF(OR(qualitativo!AF71="2'5"),1,0)</f>
        <v>0</v>
      </c>
      <c r="AG65">
        <f>IF(OR(qualitativo!AG71="3'4",qualitativo!AG71=0.75),1,0)</f>
        <v>0</v>
      </c>
      <c r="AH65">
        <f>IF(qualitativo!AH71="0 e 2",1,0)</f>
        <v>0</v>
      </c>
      <c r="AJ65" s="12">
        <f t="shared" si="0"/>
        <v>2</v>
      </c>
      <c r="AK65" s="13">
        <f t="shared" si="1"/>
        <v>6.25E-2</v>
      </c>
    </row>
    <row r="66" spans="1:37" x14ac:dyDescent="0.2">
      <c r="A66">
        <f>qualitativo!A72</f>
        <v>0</v>
      </c>
      <c r="B66">
        <f>qualitativo!B72</f>
        <v>0</v>
      </c>
      <c r="C66">
        <f>IF(OR(qualitativo!C72="2a+8",qualitativo!C72="a+a+4+4",qualitativo!C72="a+4+a+4",qualitativo!C72="4+4+a+a",qualitativo!C72="2*a+2*4",qualitativo!C72="2*(a+4)"),1,0)</f>
        <v>0</v>
      </c>
      <c r="D66">
        <f>IF(qualitativo!D72=2,1,0)</f>
        <v>0</v>
      </c>
      <c r="E66">
        <f>IF(qualitativo!E72=1,1,0)</f>
        <v>0</v>
      </c>
      <c r="F66">
        <f>IF(qualitativo!F72=3,1,0)</f>
        <v>0</v>
      </c>
      <c r="G66">
        <f>IF(qualitativo!G72=2,1,0)</f>
        <v>0</v>
      </c>
      <c r="H66">
        <f>IF(qualitativo!H72=0,1,0)</f>
        <v>1</v>
      </c>
      <c r="I66">
        <f>IF(qualitativo!I72=3,1,0)</f>
        <v>0</v>
      </c>
      <c r="J66">
        <f>IF(OR(qualitativo!J72="x+3",qualitativo!J72="3+x"),1,0)</f>
        <v>0</v>
      </c>
      <c r="K66">
        <f>IF(qualitativo!K72="x-3",1,0)</f>
        <v>0</v>
      </c>
      <c r="L66">
        <f>IF(OR(qualitativo!L72="2a",qualitativo!L72="a+a",qualitativo!L72="a*2",qualitativo!L72="2*a"),1,0)</f>
        <v>0</v>
      </c>
      <c r="M66">
        <f>IF(qualitativo!M72=6,1,0)</f>
        <v>0</v>
      </c>
      <c r="N66">
        <f>IF(qualitativo!N72=12,1,0)</f>
        <v>0</v>
      </c>
      <c r="O66">
        <f>IF(qualitativo!O72=1,1,0)</f>
        <v>0</v>
      </c>
      <c r="P66">
        <f>IF(qualitativo!P72=1,1,0)</f>
        <v>0</v>
      </c>
      <c r="Q66">
        <f>IF(qualitativo!Q72=0,1,0)</f>
        <v>1</v>
      </c>
      <c r="R66">
        <f>IF(qualitativo!R72=80,1,0)</f>
        <v>0</v>
      </c>
      <c r="S66">
        <f>IF(qualitativo!S72=750,1,0)</f>
        <v>0</v>
      </c>
      <c r="T66">
        <f>IF(qualitativo!T72=27,1,0)</f>
        <v>0</v>
      </c>
      <c r="U66">
        <f>IF(qualitativo!U72=200,1,0)</f>
        <v>0</v>
      </c>
      <c r="V66">
        <f>IF(qualitativo!V72=3,1,0)</f>
        <v>0</v>
      </c>
      <c r="W66">
        <f>IF(qualitativo!W72=1,1,0)</f>
        <v>0</v>
      </c>
      <c r="X66">
        <f>IF(OR(qualitativo!X72=75,qualitativo!X72="75%"),1,0)</f>
        <v>0</v>
      </c>
      <c r="Y66">
        <f>IF(OR(qualitativo!Y72=50,qualitativo!Y72="50%"),1,0)</f>
        <v>0</v>
      </c>
      <c r="Z66">
        <f>IF(qualitativo!Z72=17,1,0)</f>
        <v>0</v>
      </c>
      <c r="AA66">
        <f>IF(qualitativo!AA72=-4,1,0)</f>
        <v>0</v>
      </c>
      <c r="AB66">
        <f>IF(OR(qualitativo!AB72=0.6,qualitativo!AB72="3'5"),1,0)</f>
        <v>0</v>
      </c>
      <c r="AC66">
        <f>IF(OR(qualitativo!AC72=2.2,qualitativo!AC72="2,1'5"),1,0)</f>
        <v>0</v>
      </c>
      <c r="AD66">
        <f>IF(OR(qualitativo!AD72="7'5",qualitativo!AD72="1,2'5",qualitativo!AD72=1.4),1,0)</f>
        <v>0</v>
      </c>
      <c r="AE66">
        <f>IF(qualitativo!AE72="5'8",1,0)</f>
        <v>0</v>
      </c>
      <c r="AF66">
        <f>IF(OR(qualitativo!AF72="2'5"),1,0)</f>
        <v>0</v>
      </c>
      <c r="AG66">
        <f>IF(OR(qualitativo!AG72="3'4",qualitativo!AG72=0.75),1,0)</f>
        <v>0</v>
      </c>
      <c r="AH66">
        <f>IF(qualitativo!AH72="0 e 2",1,0)</f>
        <v>0</v>
      </c>
      <c r="AJ66" s="12">
        <f t="shared" si="0"/>
        <v>2</v>
      </c>
      <c r="AK66" s="13">
        <f t="shared" si="1"/>
        <v>6.25E-2</v>
      </c>
    </row>
    <row r="67" spans="1:37" x14ac:dyDescent="0.2">
      <c r="A67">
        <f>qualitativo!A73</f>
        <v>0</v>
      </c>
      <c r="B67">
        <f>qualitativo!B73</f>
        <v>0</v>
      </c>
      <c r="C67">
        <f>IF(OR(qualitativo!C73="2a+8",qualitativo!C73="a+a+4+4",qualitativo!C73="a+4+a+4",qualitativo!C73="4+4+a+a",qualitativo!C73="2*a+2*4",qualitativo!C73="2*(a+4)"),1,0)</f>
        <v>0</v>
      </c>
      <c r="D67">
        <f>IF(qualitativo!D73=2,1,0)</f>
        <v>0</v>
      </c>
      <c r="E67">
        <f>IF(qualitativo!E73=1,1,0)</f>
        <v>0</v>
      </c>
      <c r="F67">
        <f>IF(qualitativo!F73=3,1,0)</f>
        <v>0</v>
      </c>
      <c r="G67">
        <f>IF(qualitativo!G73=2,1,0)</f>
        <v>0</v>
      </c>
      <c r="H67">
        <f>IF(qualitativo!H73=0,1,0)</f>
        <v>1</v>
      </c>
      <c r="I67">
        <f>IF(qualitativo!I73=3,1,0)</f>
        <v>0</v>
      </c>
      <c r="J67">
        <f>IF(OR(qualitativo!J73="x+3",qualitativo!J73="3+x"),1,0)</f>
        <v>0</v>
      </c>
      <c r="K67">
        <f>IF(qualitativo!K73="x-3",1,0)</f>
        <v>0</v>
      </c>
      <c r="L67">
        <f>IF(OR(qualitativo!L73="2a",qualitativo!L73="a+a",qualitativo!L73="a*2",qualitativo!L73="2*a"),1,0)</f>
        <v>0</v>
      </c>
      <c r="M67">
        <f>IF(qualitativo!M73=6,1,0)</f>
        <v>0</v>
      </c>
      <c r="N67">
        <f>IF(qualitativo!N73=12,1,0)</f>
        <v>0</v>
      </c>
      <c r="O67">
        <f>IF(qualitativo!O73=1,1,0)</f>
        <v>0</v>
      </c>
      <c r="P67">
        <f>IF(qualitativo!P73=1,1,0)</f>
        <v>0</v>
      </c>
      <c r="Q67">
        <f>IF(qualitativo!Q73=0,1,0)</f>
        <v>1</v>
      </c>
      <c r="R67">
        <f>IF(qualitativo!R73=80,1,0)</f>
        <v>0</v>
      </c>
      <c r="S67">
        <f>IF(qualitativo!S73=750,1,0)</f>
        <v>0</v>
      </c>
      <c r="T67">
        <f>IF(qualitativo!T73=27,1,0)</f>
        <v>0</v>
      </c>
      <c r="U67">
        <f>IF(qualitativo!U73=200,1,0)</f>
        <v>0</v>
      </c>
      <c r="V67">
        <f>IF(qualitativo!V73=3,1,0)</f>
        <v>0</v>
      </c>
      <c r="W67">
        <f>IF(qualitativo!W73=1,1,0)</f>
        <v>0</v>
      </c>
      <c r="X67">
        <f>IF(OR(qualitativo!X73=75,qualitativo!X73="75%"),1,0)</f>
        <v>0</v>
      </c>
      <c r="Y67">
        <f>IF(OR(qualitativo!Y73=50,qualitativo!Y73="50%"),1,0)</f>
        <v>0</v>
      </c>
      <c r="Z67">
        <f>IF(qualitativo!Z73=17,1,0)</f>
        <v>0</v>
      </c>
      <c r="AA67">
        <f>IF(qualitativo!AA73=-4,1,0)</f>
        <v>0</v>
      </c>
      <c r="AB67">
        <f>IF(OR(qualitativo!AB73=0.6,qualitativo!AB73="3'5"),1,0)</f>
        <v>0</v>
      </c>
      <c r="AC67">
        <f>IF(OR(qualitativo!AC73=2.2,qualitativo!AC73="2,1'5"),1,0)</f>
        <v>0</v>
      </c>
      <c r="AD67">
        <f>IF(OR(qualitativo!AD73="7'5",qualitativo!AD73="1,2'5",qualitativo!AD73=1.4),1,0)</f>
        <v>0</v>
      </c>
      <c r="AE67">
        <f>IF(qualitativo!AE73="5'8",1,0)</f>
        <v>0</v>
      </c>
      <c r="AF67">
        <f>IF(OR(qualitativo!AF73="2'5"),1,0)</f>
        <v>0</v>
      </c>
      <c r="AG67">
        <f>IF(OR(qualitativo!AG73="3'4",qualitativo!AG73=0.75),1,0)</f>
        <v>0</v>
      </c>
      <c r="AH67">
        <f>IF(qualitativo!AH73="0 e 2",1,0)</f>
        <v>0</v>
      </c>
      <c r="AJ67" s="12">
        <f t="shared" si="0"/>
        <v>2</v>
      </c>
      <c r="AK67" s="13">
        <f t="shared" si="1"/>
        <v>6.25E-2</v>
      </c>
    </row>
    <row r="68" spans="1:37" x14ac:dyDescent="0.2">
      <c r="A68">
        <f>qualitativo!A74</f>
        <v>0</v>
      </c>
      <c r="B68">
        <f>qualitativo!B74</f>
        <v>0</v>
      </c>
      <c r="C68">
        <f>IF(OR(qualitativo!C74="2a+8",qualitativo!C74="a+a+4+4",qualitativo!C74="a+4+a+4",qualitativo!C74="4+4+a+a",qualitativo!C74="2*a+2*4",qualitativo!C74="2*(a+4)"),1,0)</f>
        <v>0</v>
      </c>
      <c r="D68">
        <f>IF(qualitativo!D74=2,1,0)</f>
        <v>0</v>
      </c>
      <c r="E68">
        <f>IF(qualitativo!E74=1,1,0)</f>
        <v>0</v>
      </c>
      <c r="F68">
        <f>IF(qualitativo!F74=3,1,0)</f>
        <v>0</v>
      </c>
      <c r="G68">
        <f>IF(qualitativo!G74=2,1,0)</f>
        <v>0</v>
      </c>
      <c r="H68">
        <f>IF(qualitativo!H74=0,1,0)</f>
        <v>1</v>
      </c>
      <c r="I68">
        <f>IF(qualitativo!I74=3,1,0)</f>
        <v>0</v>
      </c>
      <c r="J68">
        <f>IF(OR(qualitativo!J74="x+3",qualitativo!J74="3+x"),1,0)</f>
        <v>0</v>
      </c>
      <c r="K68">
        <f>IF(qualitativo!K74="x-3",1,0)</f>
        <v>0</v>
      </c>
      <c r="L68">
        <f>IF(OR(qualitativo!L74="2a",qualitativo!L74="a+a",qualitativo!L74="a*2",qualitativo!L74="2*a"),1,0)</f>
        <v>0</v>
      </c>
      <c r="M68">
        <f>IF(qualitativo!M74=6,1,0)</f>
        <v>0</v>
      </c>
      <c r="N68">
        <f>IF(qualitativo!N74=12,1,0)</f>
        <v>0</v>
      </c>
      <c r="O68">
        <f>IF(qualitativo!O74=1,1,0)</f>
        <v>0</v>
      </c>
      <c r="P68">
        <f>IF(qualitativo!P74=1,1,0)</f>
        <v>0</v>
      </c>
      <c r="Q68">
        <f>IF(qualitativo!Q74=0,1,0)</f>
        <v>1</v>
      </c>
      <c r="R68">
        <f>IF(qualitativo!R74=80,1,0)</f>
        <v>0</v>
      </c>
      <c r="S68">
        <f>IF(qualitativo!S74=750,1,0)</f>
        <v>0</v>
      </c>
      <c r="T68">
        <f>IF(qualitativo!T74=27,1,0)</f>
        <v>0</v>
      </c>
      <c r="U68">
        <f>IF(qualitativo!U74=200,1,0)</f>
        <v>0</v>
      </c>
      <c r="V68">
        <f>IF(qualitativo!V74=3,1,0)</f>
        <v>0</v>
      </c>
      <c r="W68">
        <f>IF(qualitativo!W74=1,1,0)</f>
        <v>0</v>
      </c>
      <c r="X68">
        <f>IF(OR(qualitativo!X74=75,qualitativo!X74="75%"),1,0)</f>
        <v>0</v>
      </c>
      <c r="Y68">
        <f>IF(OR(qualitativo!Y74=50,qualitativo!Y74="50%"),1,0)</f>
        <v>0</v>
      </c>
      <c r="Z68">
        <f>IF(qualitativo!Z74=17,1,0)</f>
        <v>0</v>
      </c>
      <c r="AA68">
        <f>IF(qualitativo!AA74=-4,1,0)</f>
        <v>0</v>
      </c>
      <c r="AB68">
        <f>IF(OR(qualitativo!AB74=0.6,qualitativo!AB74="3'5"),1,0)</f>
        <v>0</v>
      </c>
      <c r="AC68">
        <f>IF(OR(qualitativo!AC74=2.2,qualitativo!AC74="2,1'5"),1,0)</f>
        <v>0</v>
      </c>
      <c r="AD68">
        <f>IF(OR(qualitativo!AD74="7'5",qualitativo!AD74="1,2'5",qualitativo!AD74=1.4),1,0)</f>
        <v>0</v>
      </c>
      <c r="AE68">
        <f>IF(qualitativo!AE74="5'8",1,0)</f>
        <v>0</v>
      </c>
      <c r="AF68">
        <f>IF(OR(qualitativo!AF74="2'5"),1,0)</f>
        <v>0</v>
      </c>
      <c r="AG68">
        <f>IF(OR(qualitativo!AG74="3'4",qualitativo!AG74=0.75),1,0)</f>
        <v>0</v>
      </c>
      <c r="AH68">
        <f>IF(qualitativo!AH74="0 e 2",1,0)</f>
        <v>0</v>
      </c>
      <c r="AJ68" s="12">
        <f t="shared" si="0"/>
        <v>2</v>
      </c>
      <c r="AK68" s="13">
        <f t="shared" si="1"/>
        <v>6.25E-2</v>
      </c>
    </row>
    <row r="69" spans="1:37" x14ac:dyDescent="0.2">
      <c r="A69">
        <f>qualitativo!A75</f>
        <v>0</v>
      </c>
      <c r="B69">
        <f>qualitativo!B75</f>
        <v>0</v>
      </c>
      <c r="C69">
        <f>IF(OR(qualitativo!C75="2a+8",qualitativo!C75="a+a+4+4",qualitativo!C75="a+4+a+4",qualitativo!C75="4+4+a+a",qualitativo!C75="2*a+2*4",qualitativo!C75="2*(a+4)"),1,0)</f>
        <v>0</v>
      </c>
      <c r="D69">
        <f>IF(qualitativo!D75=2,1,0)</f>
        <v>0</v>
      </c>
      <c r="E69">
        <f>IF(qualitativo!E75=1,1,0)</f>
        <v>0</v>
      </c>
      <c r="F69">
        <f>IF(qualitativo!F75=3,1,0)</f>
        <v>0</v>
      </c>
      <c r="G69">
        <f>IF(qualitativo!G75=2,1,0)</f>
        <v>0</v>
      </c>
      <c r="H69">
        <f>IF(qualitativo!H75=0,1,0)</f>
        <v>1</v>
      </c>
      <c r="I69">
        <f>IF(qualitativo!I75=3,1,0)</f>
        <v>0</v>
      </c>
      <c r="J69">
        <f>IF(OR(qualitativo!J75="x+3",qualitativo!J75="3+x"),1,0)</f>
        <v>0</v>
      </c>
      <c r="K69">
        <f>IF(qualitativo!K75="x-3",1,0)</f>
        <v>0</v>
      </c>
      <c r="L69">
        <f>IF(OR(qualitativo!L75="2a",qualitativo!L75="a+a",qualitativo!L75="a*2",qualitativo!L75="2*a"),1,0)</f>
        <v>0</v>
      </c>
      <c r="M69">
        <f>IF(qualitativo!M75=6,1,0)</f>
        <v>0</v>
      </c>
      <c r="N69">
        <f>IF(qualitativo!N75=12,1,0)</f>
        <v>0</v>
      </c>
      <c r="O69">
        <f>IF(qualitativo!O75=1,1,0)</f>
        <v>0</v>
      </c>
      <c r="P69">
        <f>IF(qualitativo!P75=1,1,0)</f>
        <v>0</v>
      </c>
      <c r="Q69">
        <f>IF(qualitativo!Q75=0,1,0)</f>
        <v>1</v>
      </c>
      <c r="R69">
        <f>IF(qualitativo!R75=80,1,0)</f>
        <v>0</v>
      </c>
      <c r="S69">
        <f>IF(qualitativo!S75=750,1,0)</f>
        <v>0</v>
      </c>
      <c r="T69">
        <f>IF(qualitativo!T75=27,1,0)</f>
        <v>0</v>
      </c>
      <c r="U69">
        <f>IF(qualitativo!U75=200,1,0)</f>
        <v>0</v>
      </c>
      <c r="V69">
        <f>IF(qualitativo!V75=3,1,0)</f>
        <v>0</v>
      </c>
      <c r="W69">
        <f>IF(qualitativo!W75=1,1,0)</f>
        <v>0</v>
      </c>
      <c r="X69">
        <f>IF(OR(qualitativo!X75=75,qualitativo!X75="75%"),1,0)</f>
        <v>0</v>
      </c>
      <c r="Y69">
        <f>IF(OR(qualitativo!Y75=50,qualitativo!Y75="50%"),1,0)</f>
        <v>0</v>
      </c>
      <c r="Z69">
        <f>IF(qualitativo!Z75=17,1,0)</f>
        <v>0</v>
      </c>
      <c r="AA69">
        <f>IF(qualitativo!AA75=-4,1,0)</f>
        <v>0</v>
      </c>
      <c r="AB69">
        <f>IF(OR(qualitativo!AB75=0.6,qualitativo!AB75="3'5"),1,0)</f>
        <v>0</v>
      </c>
      <c r="AC69">
        <f>IF(OR(qualitativo!AC75=2.2,qualitativo!AC75="2,1'5"),1,0)</f>
        <v>0</v>
      </c>
      <c r="AD69">
        <f>IF(OR(qualitativo!AD75="7'5",qualitativo!AD75="1,2'5",qualitativo!AD75=1.4),1,0)</f>
        <v>0</v>
      </c>
      <c r="AE69">
        <f>IF(qualitativo!AE75="5'8",1,0)</f>
        <v>0</v>
      </c>
      <c r="AF69">
        <f>IF(OR(qualitativo!AF75="2'5"),1,0)</f>
        <v>0</v>
      </c>
      <c r="AG69">
        <f>IF(OR(qualitativo!AG75="3'4",qualitativo!AG75=0.75),1,0)</f>
        <v>0</v>
      </c>
      <c r="AH69">
        <f>IF(qualitativo!AH75="0 e 2",1,0)</f>
        <v>0</v>
      </c>
      <c r="AJ69" s="12">
        <f t="shared" ref="AJ69:AJ100" si="2">COUNTIF(C69:AH69,1)</f>
        <v>2</v>
      </c>
      <c r="AK69" s="13">
        <f t="shared" ref="AK69:AK100" si="3">AJ69/32</f>
        <v>6.25E-2</v>
      </c>
    </row>
    <row r="70" spans="1:37" x14ac:dyDescent="0.2">
      <c r="A70">
        <f>qualitativo!A76</f>
        <v>0</v>
      </c>
      <c r="B70">
        <f>qualitativo!B76</f>
        <v>0</v>
      </c>
      <c r="C70">
        <f>IF(OR(qualitativo!C76="2a+8",qualitativo!C76="a+a+4+4",qualitativo!C76="a+4+a+4",qualitativo!C76="4+4+a+a",qualitativo!C76="2*a+2*4",qualitativo!C76="2*(a+4)"),1,0)</f>
        <v>0</v>
      </c>
      <c r="D70">
        <f>IF(qualitativo!D76=2,1,0)</f>
        <v>0</v>
      </c>
      <c r="E70">
        <f>IF(qualitativo!E76=1,1,0)</f>
        <v>0</v>
      </c>
      <c r="F70">
        <f>IF(qualitativo!F76=3,1,0)</f>
        <v>0</v>
      </c>
      <c r="G70">
        <f>IF(qualitativo!G76=2,1,0)</f>
        <v>0</v>
      </c>
      <c r="H70">
        <f>IF(qualitativo!H76=0,1,0)</f>
        <v>1</v>
      </c>
      <c r="I70">
        <f>IF(qualitativo!I76=3,1,0)</f>
        <v>0</v>
      </c>
      <c r="J70">
        <f>IF(OR(qualitativo!J76="x+3",qualitativo!J76="3+x"),1,0)</f>
        <v>0</v>
      </c>
      <c r="K70">
        <f>IF(qualitativo!K76="x-3",1,0)</f>
        <v>0</v>
      </c>
      <c r="L70">
        <f>IF(OR(qualitativo!L76="2a",qualitativo!L76="a+a",qualitativo!L76="a*2",qualitativo!L76="2*a"),1,0)</f>
        <v>0</v>
      </c>
      <c r="M70">
        <f>IF(qualitativo!M76=6,1,0)</f>
        <v>0</v>
      </c>
      <c r="N70">
        <f>IF(qualitativo!N76=12,1,0)</f>
        <v>0</v>
      </c>
      <c r="O70">
        <f>IF(qualitativo!O76=1,1,0)</f>
        <v>0</v>
      </c>
      <c r="P70">
        <f>IF(qualitativo!P76=1,1,0)</f>
        <v>0</v>
      </c>
      <c r="Q70">
        <f>IF(qualitativo!Q76=0,1,0)</f>
        <v>1</v>
      </c>
      <c r="R70">
        <f>IF(qualitativo!R76=80,1,0)</f>
        <v>0</v>
      </c>
      <c r="S70">
        <f>IF(qualitativo!S76=750,1,0)</f>
        <v>0</v>
      </c>
      <c r="T70">
        <f>IF(qualitativo!T76=27,1,0)</f>
        <v>0</v>
      </c>
      <c r="U70">
        <f>IF(qualitativo!U76=200,1,0)</f>
        <v>0</v>
      </c>
      <c r="V70">
        <f>IF(qualitativo!V76=3,1,0)</f>
        <v>0</v>
      </c>
      <c r="W70">
        <f>IF(qualitativo!W76=1,1,0)</f>
        <v>0</v>
      </c>
      <c r="X70">
        <f>IF(OR(qualitativo!X76=75,qualitativo!X76="75%"),1,0)</f>
        <v>0</v>
      </c>
      <c r="Y70">
        <f>IF(OR(qualitativo!Y76=50,qualitativo!Y76="50%"),1,0)</f>
        <v>0</v>
      </c>
      <c r="Z70">
        <f>IF(qualitativo!Z76=17,1,0)</f>
        <v>0</v>
      </c>
      <c r="AA70">
        <f>IF(qualitativo!AA76=-4,1,0)</f>
        <v>0</v>
      </c>
      <c r="AB70">
        <f>IF(OR(qualitativo!AB76=0.6,qualitativo!AB76="3'5"),1,0)</f>
        <v>0</v>
      </c>
      <c r="AC70">
        <f>IF(OR(qualitativo!AC76=2.2,qualitativo!AC76="2,1'5"),1,0)</f>
        <v>0</v>
      </c>
      <c r="AD70">
        <f>IF(OR(qualitativo!AD76="7'5",qualitativo!AD76="1,2'5",qualitativo!AD76=1.4),1,0)</f>
        <v>0</v>
      </c>
      <c r="AE70">
        <f>IF(qualitativo!AE76="5'8",1,0)</f>
        <v>0</v>
      </c>
      <c r="AF70">
        <f>IF(OR(qualitativo!AF76="2'5"),1,0)</f>
        <v>0</v>
      </c>
      <c r="AG70">
        <f>IF(OR(qualitativo!AG76="3'4",qualitativo!AG76=0.75),1,0)</f>
        <v>0</v>
      </c>
      <c r="AH70">
        <f>IF(qualitativo!AH76="0 e 2",1,0)</f>
        <v>0</v>
      </c>
      <c r="AJ70" s="12">
        <f t="shared" si="2"/>
        <v>2</v>
      </c>
      <c r="AK70" s="13">
        <f t="shared" si="3"/>
        <v>6.25E-2</v>
      </c>
    </row>
    <row r="71" spans="1:37" x14ac:dyDescent="0.2">
      <c r="A71">
        <f>qualitativo!A77</f>
        <v>0</v>
      </c>
      <c r="B71">
        <f>qualitativo!B77</f>
        <v>0</v>
      </c>
      <c r="C71">
        <f>IF(OR(qualitativo!C77="2a+8",qualitativo!C77="a+a+4+4",qualitativo!C77="a+4+a+4",qualitativo!C77="4+4+a+a",qualitativo!C77="2*a+2*4",qualitativo!C77="2*(a+4)"),1,0)</f>
        <v>0</v>
      </c>
      <c r="D71">
        <f>IF(qualitativo!D77=2,1,0)</f>
        <v>0</v>
      </c>
      <c r="E71">
        <f>IF(qualitativo!E77=1,1,0)</f>
        <v>0</v>
      </c>
      <c r="F71">
        <f>IF(qualitativo!F77=3,1,0)</f>
        <v>0</v>
      </c>
      <c r="G71">
        <f>IF(qualitativo!G77=2,1,0)</f>
        <v>0</v>
      </c>
      <c r="H71">
        <f>IF(qualitativo!H77=0,1,0)</f>
        <v>1</v>
      </c>
      <c r="I71">
        <f>IF(qualitativo!I77=3,1,0)</f>
        <v>0</v>
      </c>
      <c r="J71">
        <f>IF(OR(qualitativo!J77="x+3",qualitativo!J77="3+x"),1,0)</f>
        <v>0</v>
      </c>
      <c r="K71">
        <f>IF(qualitativo!K77="x-3",1,0)</f>
        <v>0</v>
      </c>
      <c r="L71">
        <f>IF(OR(qualitativo!L77="2a",qualitativo!L77="a+a",qualitativo!L77="a*2",qualitativo!L77="2*a"),1,0)</f>
        <v>0</v>
      </c>
      <c r="M71">
        <f>IF(qualitativo!M77=6,1,0)</f>
        <v>0</v>
      </c>
      <c r="N71">
        <f>IF(qualitativo!N77=12,1,0)</f>
        <v>0</v>
      </c>
      <c r="O71">
        <f>IF(qualitativo!O77=1,1,0)</f>
        <v>0</v>
      </c>
      <c r="P71">
        <f>IF(qualitativo!P77=1,1,0)</f>
        <v>0</v>
      </c>
      <c r="Q71">
        <f>IF(qualitativo!Q77=0,1,0)</f>
        <v>1</v>
      </c>
      <c r="R71">
        <f>IF(qualitativo!R77=80,1,0)</f>
        <v>0</v>
      </c>
      <c r="S71">
        <f>IF(qualitativo!S77=750,1,0)</f>
        <v>0</v>
      </c>
      <c r="T71">
        <f>IF(qualitativo!T77=27,1,0)</f>
        <v>0</v>
      </c>
      <c r="U71">
        <f>IF(qualitativo!U77=200,1,0)</f>
        <v>0</v>
      </c>
      <c r="V71">
        <f>IF(qualitativo!V77=3,1,0)</f>
        <v>0</v>
      </c>
      <c r="W71">
        <f>IF(qualitativo!W77=1,1,0)</f>
        <v>0</v>
      </c>
      <c r="X71">
        <f>IF(OR(qualitativo!X77=75,qualitativo!X77="75%"),1,0)</f>
        <v>0</v>
      </c>
      <c r="Y71">
        <f>IF(OR(qualitativo!Y77=50,qualitativo!Y77="50%"),1,0)</f>
        <v>0</v>
      </c>
      <c r="Z71">
        <f>IF(qualitativo!Z77=17,1,0)</f>
        <v>0</v>
      </c>
      <c r="AA71">
        <f>IF(qualitativo!AA77=-4,1,0)</f>
        <v>0</v>
      </c>
      <c r="AB71">
        <f>IF(OR(qualitativo!AB77=0.6,qualitativo!AB77="3'5"),1,0)</f>
        <v>0</v>
      </c>
      <c r="AC71">
        <f>IF(OR(qualitativo!AC77=2.2,qualitativo!AC77="2,1'5"),1,0)</f>
        <v>0</v>
      </c>
      <c r="AD71">
        <f>IF(OR(qualitativo!AD77="7'5",qualitativo!AD77="1,2'5",qualitativo!AD77=1.4),1,0)</f>
        <v>0</v>
      </c>
      <c r="AE71">
        <f>IF(qualitativo!AE77="5'8",1,0)</f>
        <v>0</v>
      </c>
      <c r="AF71">
        <f>IF(OR(qualitativo!AF77="2'5"),1,0)</f>
        <v>0</v>
      </c>
      <c r="AG71">
        <f>IF(OR(qualitativo!AG77="3'4",qualitativo!AG77=0.75),1,0)</f>
        <v>0</v>
      </c>
      <c r="AH71">
        <f>IF(qualitativo!AH77="0 e 2",1,0)</f>
        <v>0</v>
      </c>
      <c r="AJ71" s="12">
        <f t="shared" si="2"/>
        <v>2</v>
      </c>
      <c r="AK71" s="13">
        <f t="shared" si="3"/>
        <v>6.25E-2</v>
      </c>
    </row>
    <row r="72" spans="1:37" x14ac:dyDescent="0.2">
      <c r="A72">
        <f>qualitativo!A78</f>
        <v>0</v>
      </c>
      <c r="B72">
        <f>qualitativo!B78</f>
        <v>0</v>
      </c>
      <c r="C72">
        <f>IF(OR(qualitativo!C78="2a+8",qualitativo!C78="a+a+4+4",qualitativo!C78="a+4+a+4",qualitativo!C78="4+4+a+a",qualitativo!C78="2*a+2*4",qualitativo!C78="2*(a+4)"),1,0)</f>
        <v>0</v>
      </c>
      <c r="D72">
        <f>IF(qualitativo!D78=2,1,0)</f>
        <v>0</v>
      </c>
      <c r="E72">
        <f>IF(qualitativo!E78=1,1,0)</f>
        <v>0</v>
      </c>
      <c r="F72">
        <f>IF(qualitativo!F78=3,1,0)</f>
        <v>0</v>
      </c>
      <c r="G72">
        <f>IF(qualitativo!G78=2,1,0)</f>
        <v>0</v>
      </c>
      <c r="H72">
        <f>IF(qualitativo!H78=0,1,0)</f>
        <v>1</v>
      </c>
      <c r="I72">
        <f>IF(qualitativo!I78=3,1,0)</f>
        <v>0</v>
      </c>
      <c r="J72">
        <f>IF(OR(qualitativo!J78="x+3",qualitativo!J78="3+x"),1,0)</f>
        <v>0</v>
      </c>
      <c r="K72">
        <f>IF(qualitativo!K78="x-3",1,0)</f>
        <v>0</v>
      </c>
      <c r="L72">
        <f>IF(OR(qualitativo!L78="2a",qualitativo!L78="a+a",qualitativo!L78="a*2",qualitativo!L78="2*a"),1,0)</f>
        <v>0</v>
      </c>
      <c r="M72">
        <f>IF(qualitativo!M78=6,1,0)</f>
        <v>0</v>
      </c>
      <c r="N72">
        <f>IF(qualitativo!N78=12,1,0)</f>
        <v>0</v>
      </c>
      <c r="O72">
        <f>IF(qualitativo!O78=1,1,0)</f>
        <v>0</v>
      </c>
      <c r="P72">
        <f>IF(qualitativo!P78=1,1,0)</f>
        <v>0</v>
      </c>
      <c r="Q72">
        <f>IF(qualitativo!Q78=0,1,0)</f>
        <v>1</v>
      </c>
      <c r="R72">
        <f>IF(qualitativo!R78=80,1,0)</f>
        <v>0</v>
      </c>
      <c r="S72">
        <f>IF(qualitativo!S78=750,1,0)</f>
        <v>0</v>
      </c>
      <c r="T72">
        <f>IF(qualitativo!T78=27,1,0)</f>
        <v>0</v>
      </c>
      <c r="U72">
        <f>IF(qualitativo!U78=200,1,0)</f>
        <v>0</v>
      </c>
      <c r="V72">
        <f>IF(qualitativo!V78=3,1,0)</f>
        <v>0</v>
      </c>
      <c r="W72">
        <f>IF(qualitativo!W78=1,1,0)</f>
        <v>0</v>
      </c>
      <c r="X72">
        <f>IF(OR(qualitativo!X78=75,qualitativo!X78="75%"),1,0)</f>
        <v>0</v>
      </c>
      <c r="Y72">
        <f>IF(OR(qualitativo!Y78=50,qualitativo!Y78="50%"),1,0)</f>
        <v>0</v>
      </c>
      <c r="Z72">
        <f>IF(qualitativo!Z78=17,1,0)</f>
        <v>0</v>
      </c>
      <c r="AA72">
        <f>IF(qualitativo!AA78=-4,1,0)</f>
        <v>0</v>
      </c>
      <c r="AB72">
        <f>IF(OR(qualitativo!AB78=0.6,qualitativo!AB78="3'5"),1,0)</f>
        <v>0</v>
      </c>
      <c r="AC72">
        <f>IF(OR(qualitativo!AC78=2.2,qualitativo!AC78="2,1'5"),1,0)</f>
        <v>0</v>
      </c>
      <c r="AD72">
        <f>IF(OR(qualitativo!AD78="7'5",qualitativo!AD78="1,2'5",qualitativo!AD78=1.4),1,0)</f>
        <v>0</v>
      </c>
      <c r="AE72">
        <f>IF(qualitativo!AE78="5'8",1,0)</f>
        <v>0</v>
      </c>
      <c r="AF72">
        <f>IF(OR(qualitativo!AF78="2'5"),1,0)</f>
        <v>0</v>
      </c>
      <c r="AG72">
        <f>IF(OR(qualitativo!AG78="3'4",qualitativo!AG78=0.75),1,0)</f>
        <v>0</v>
      </c>
      <c r="AH72">
        <f>IF(qualitativo!AH78="0 e 2",1,0)</f>
        <v>0</v>
      </c>
      <c r="AJ72" s="12">
        <f t="shared" si="2"/>
        <v>2</v>
      </c>
      <c r="AK72" s="13">
        <f t="shared" si="3"/>
        <v>6.25E-2</v>
      </c>
    </row>
    <row r="73" spans="1:37" x14ac:dyDescent="0.2">
      <c r="A73">
        <f>qualitativo!A79</f>
        <v>0</v>
      </c>
      <c r="B73">
        <f>qualitativo!B79</f>
        <v>0</v>
      </c>
      <c r="C73">
        <f>IF(OR(qualitativo!C79="2a+8",qualitativo!C79="a+a+4+4",qualitativo!C79="a+4+a+4",qualitativo!C79="4+4+a+a",qualitativo!C79="2*a+2*4",qualitativo!C79="2*(a+4)"),1,0)</f>
        <v>0</v>
      </c>
      <c r="D73">
        <f>IF(qualitativo!D79=2,1,0)</f>
        <v>0</v>
      </c>
      <c r="E73">
        <f>IF(qualitativo!E79=1,1,0)</f>
        <v>0</v>
      </c>
      <c r="F73">
        <f>IF(qualitativo!F79=3,1,0)</f>
        <v>0</v>
      </c>
      <c r="G73">
        <f>IF(qualitativo!G79=2,1,0)</f>
        <v>0</v>
      </c>
      <c r="H73">
        <f>IF(qualitativo!H79=0,1,0)</f>
        <v>1</v>
      </c>
      <c r="I73">
        <f>IF(qualitativo!I79=3,1,0)</f>
        <v>0</v>
      </c>
      <c r="J73">
        <f>IF(OR(qualitativo!J79="x+3",qualitativo!J79="3+x"),1,0)</f>
        <v>0</v>
      </c>
      <c r="K73">
        <f>IF(qualitativo!K79="x-3",1,0)</f>
        <v>0</v>
      </c>
      <c r="L73">
        <f>IF(OR(qualitativo!L79="2a",qualitativo!L79="a+a",qualitativo!L79="a*2",qualitativo!L79="2*a"),1,0)</f>
        <v>0</v>
      </c>
      <c r="M73">
        <f>IF(qualitativo!M79=6,1,0)</f>
        <v>0</v>
      </c>
      <c r="N73">
        <f>IF(qualitativo!N79=12,1,0)</f>
        <v>0</v>
      </c>
      <c r="O73">
        <f>IF(qualitativo!O79=1,1,0)</f>
        <v>0</v>
      </c>
      <c r="P73">
        <f>IF(qualitativo!P79=1,1,0)</f>
        <v>0</v>
      </c>
      <c r="Q73">
        <f>IF(qualitativo!Q79=0,1,0)</f>
        <v>1</v>
      </c>
      <c r="R73">
        <f>IF(qualitativo!R79=80,1,0)</f>
        <v>0</v>
      </c>
      <c r="S73">
        <f>IF(qualitativo!S79=750,1,0)</f>
        <v>0</v>
      </c>
      <c r="T73">
        <f>IF(qualitativo!T79=27,1,0)</f>
        <v>0</v>
      </c>
      <c r="U73">
        <f>IF(qualitativo!U79=200,1,0)</f>
        <v>0</v>
      </c>
      <c r="V73">
        <f>IF(qualitativo!V79=3,1,0)</f>
        <v>0</v>
      </c>
      <c r="W73">
        <f>IF(qualitativo!W79=1,1,0)</f>
        <v>0</v>
      </c>
      <c r="X73">
        <f>IF(OR(qualitativo!X79=75,qualitativo!X79="75%"),1,0)</f>
        <v>0</v>
      </c>
      <c r="Y73">
        <f>IF(OR(qualitativo!Y79=50,qualitativo!Y79="50%"),1,0)</f>
        <v>0</v>
      </c>
      <c r="Z73">
        <f>IF(qualitativo!Z79=17,1,0)</f>
        <v>0</v>
      </c>
      <c r="AA73">
        <f>IF(qualitativo!AA79=-4,1,0)</f>
        <v>0</v>
      </c>
      <c r="AB73">
        <f>IF(OR(qualitativo!AB79=0.6,qualitativo!AB79="3'5"),1,0)</f>
        <v>0</v>
      </c>
      <c r="AC73">
        <f>IF(OR(qualitativo!AC79=2.2,qualitativo!AC79="2,1'5"),1,0)</f>
        <v>0</v>
      </c>
      <c r="AD73">
        <f>IF(OR(qualitativo!AD79="7'5",qualitativo!AD79="1,2'5",qualitativo!AD79=1.4),1,0)</f>
        <v>0</v>
      </c>
      <c r="AE73">
        <f>IF(qualitativo!AE79="5'8",1,0)</f>
        <v>0</v>
      </c>
      <c r="AF73">
        <f>IF(OR(qualitativo!AF79="2'5"),1,0)</f>
        <v>0</v>
      </c>
      <c r="AG73">
        <f>IF(OR(qualitativo!AG79="3'4",qualitativo!AG79=0.75),1,0)</f>
        <v>0</v>
      </c>
      <c r="AH73">
        <f>IF(qualitativo!AH79="0 e 2",1,0)</f>
        <v>0</v>
      </c>
      <c r="AJ73" s="12">
        <f t="shared" si="2"/>
        <v>2</v>
      </c>
      <c r="AK73" s="13">
        <f t="shared" si="3"/>
        <v>6.25E-2</v>
      </c>
    </row>
    <row r="74" spans="1:37" x14ac:dyDescent="0.2">
      <c r="A74">
        <f>qualitativo!A80</f>
        <v>0</v>
      </c>
      <c r="B74">
        <f>qualitativo!B80</f>
        <v>0</v>
      </c>
      <c r="C74">
        <f>IF(OR(qualitativo!C80="2a+8",qualitativo!C80="a+a+4+4",qualitativo!C80="a+4+a+4",qualitativo!C80="4+4+a+a",qualitativo!C80="2*a+2*4",qualitativo!C80="2*(a+4)"),1,0)</f>
        <v>0</v>
      </c>
      <c r="D74">
        <f>IF(qualitativo!D80=2,1,0)</f>
        <v>0</v>
      </c>
      <c r="E74">
        <f>IF(qualitativo!E80=1,1,0)</f>
        <v>0</v>
      </c>
      <c r="F74">
        <f>IF(qualitativo!F80=3,1,0)</f>
        <v>0</v>
      </c>
      <c r="G74">
        <f>IF(qualitativo!G80=2,1,0)</f>
        <v>0</v>
      </c>
      <c r="H74">
        <f>IF(qualitativo!H80=0,1,0)</f>
        <v>1</v>
      </c>
      <c r="I74">
        <f>IF(qualitativo!I80=3,1,0)</f>
        <v>0</v>
      </c>
      <c r="J74">
        <f>IF(OR(qualitativo!J80="x+3",qualitativo!J80="3+x"),1,0)</f>
        <v>0</v>
      </c>
      <c r="K74">
        <f>IF(qualitativo!K80="x-3",1,0)</f>
        <v>0</v>
      </c>
      <c r="L74">
        <f>IF(OR(qualitativo!L80="2a",qualitativo!L80="a+a",qualitativo!L80="a*2",qualitativo!L80="2*a"),1,0)</f>
        <v>0</v>
      </c>
      <c r="M74">
        <f>IF(qualitativo!M80=6,1,0)</f>
        <v>0</v>
      </c>
      <c r="N74">
        <f>IF(qualitativo!N80=12,1,0)</f>
        <v>0</v>
      </c>
      <c r="O74">
        <f>IF(qualitativo!O80=1,1,0)</f>
        <v>0</v>
      </c>
      <c r="P74">
        <f>IF(qualitativo!P80=1,1,0)</f>
        <v>0</v>
      </c>
      <c r="Q74">
        <f>IF(qualitativo!Q80=0,1,0)</f>
        <v>1</v>
      </c>
      <c r="R74">
        <f>IF(qualitativo!R80=80,1,0)</f>
        <v>0</v>
      </c>
      <c r="S74">
        <f>IF(qualitativo!S80=750,1,0)</f>
        <v>0</v>
      </c>
      <c r="T74">
        <f>IF(qualitativo!T80=27,1,0)</f>
        <v>0</v>
      </c>
      <c r="U74">
        <f>IF(qualitativo!U80=200,1,0)</f>
        <v>0</v>
      </c>
      <c r="V74">
        <f>IF(qualitativo!V80=3,1,0)</f>
        <v>0</v>
      </c>
      <c r="W74">
        <f>IF(qualitativo!W80=1,1,0)</f>
        <v>0</v>
      </c>
      <c r="X74">
        <f>IF(OR(qualitativo!X80=75,qualitativo!X80="75%"),1,0)</f>
        <v>0</v>
      </c>
      <c r="Y74">
        <f>IF(OR(qualitativo!Y80=50,qualitativo!Y80="50%"),1,0)</f>
        <v>0</v>
      </c>
      <c r="Z74">
        <f>IF(qualitativo!Z80=17,1,0)</f>
        <v>0</v>
      </c>
      <c r="AA74">
        <f>IF(qualitativo!AA80=-4,1,0)</f>
        <v>0</v>
      </c>
      <c r="AB74">
        <f>IF(OR(qualitativo!AB80=0.6,qualitativo!AB80="3'5"),1,0)</f>
        <v>0</v>
      </c>
      <c r="AC74">
        <f>IF(OR(qualitativo!AC80=2.2,qualitativo!AC80="2,1'5"),1,0)</f>
        <v>0</v>
      </c>
      <c r="AD74">
        <f>IF(OR(qualitativo!AD80="7'5",qualitativo!AD80="1,2'5",qualitativo!AD80=1.4),1,0)</f>
        <v>0</v>
      </c>
      <c r="AE74">
        <f>IF(qualitativo!AE80="5'8",1,0)</f>
        <v>0</v>
      </c>
      <c r="AF74">
        <f>IF(OR(qualitativo!AF80="2'5"),1,0)</f>
        <v>0</v>
      </c>
      <c r="AG74">
        <f>IF(OR(qualitativo!AG80="3'4",qualitativo!AG80=0.75),1,0)</f>
        <v>0</v>
      </c>
      <c r="AH74">
        <f>IF(qualitativo!AH80="0 e 2",1,0)</f>
        <v>0</v>
      </c>
      <c r="AJ74" s="12">
        <f t="shared" si="2"/>
        <v>2</v>
      </c>
      <c r="AK74" s="13">
        <f t="shared" si="3"/>
        <v>6.25E-2</v>
      </c>
    </row>
    <row r="75" spans="1:37" x14ac:dyDescent="0.2">
      <c r="A75">
        <f>qualitativo!A81</f>
        <v>0</v>
      </c>
      <c r="B75">
        <f>qualitativo!B81</f>
        <v>0</v>
      </c>
      <c r="C75">
        <f>IF(OR(qualitativo!C81="2a+8",qualitativo!C81="a+a+4+4",qualitativo!C81="a+4+a+4",qualitativo!C81="4+4+a+a",qualitativo!C81="2*a+2*4",qualitativo!C81="2*(a+4)"),1,0)</f>
        <v>0</v>
      </c>
      <c r="D75">
        <f>IF(qualitativo!D81=2,1,0)</f>
        <v>0</v>
      </c>
      <c r="E75">
        <f>IF(qualitativo!E81=1,1,0)</f>
        <v>0</v>
      </c>
      <c r="F75">
        <f>IF(qualitativo!F81=3,1,0)</f>
        <v>0</v>
      </c>
      <c r="G75">
        <f>IF(qualitativo!G81=2,1,0)</f>
        <v>0</v>
      </c>
      <c r="H75">
        <f>IF(qualitativo!H81=0,1,0)</f>
        <v>1</v>
      </c>
      <c r="I75">
        <f>IF(qualitativo!I81=3,1,0)</f>
        <v>0</v>
      </c>
      <c r="J75">
        <f>IF(OR(qualitativo!J81="x+3",qualitativo!J81="3+x"),1,0)</f>
        <v>0</v>
      </c>
      <c r="K75">
        <f>IF(qualitativo!K81="x-3",1,0)</f>
        <v>0</v>
      </c>
      <c r="L75">
        <f>IF(OR(qualitativo!L81="2a",qualitativo!L81="a+a",qualitativo!L81="a*2",qualitativo!L81="2*a"),1,0)</f>
        <v>0</v>
      </c>
      <c r="M75">
        <f>IF(qualitativo!M81=6,1,0)</f>
        <v>0</v>
      </c>
      <c r="N75">
        <f>IF(qualitativo!N81=12,1,0)</f>
        <v>0</v>
      </c>
      <c r="O75">
        <f>IF(qualitativo!O81=1,1,0)</f>
        <v>0</v>
      </c>
      <c r="P75">
        <f>IF(qualitativo!P81=1,1,0)</f>
        <v>0</v>
      </c>
      <c r="Q75">
        <f>IF(qualitativo!Q81=0,1,0)</f>
        <v>1</v>
      </c>
      <c r="R75">
        <f>IF(qualitativo!R81=80,1,0)</f>
        <v>0</v>
      </c>
      <c r="S75">
        <f>IF(qualitativo!S81=750,1,0)</f>
        <v>0</v>
      </c>
      <c r="T75">
        <f>IF(qualitativo!T81=27,1,0)</f>
        <v>0</v>
      </c>
      <c r="U75">
        <f>IF(qualitativo!U81=200,1,0)</f>
        <v>0</v>
      </c>
      <c r="V75">
        <f>IF(qualitativo!V81=3,1,0)</f>
        <v>0</v>
      </c>
      <c r="W75">
        <f>IF(qualitativo!W81=1,1,0)</f>
        <v>0</v>
      </c>
      <c r="X75">
        <f>IF(OR(qualitativo!X81=75,qualitativo!X81="75%"),1,0)</f>
        <v>0</v>
      </c>
      <c r="Y75">
        <f>IF(OR(qualitativo!Y81=50,qualitativo!Y81="50%"),1,0)</f>
        <v>0</v>
      </c>
      <c r="Z75">
        <f>IF(qualitativo!Z81=17,1,0)</f>
        <v>0</v>
      </c>
      <c r="AA75">
        <f>IF(qualitativo!AA81=-4,1,0)</f>
        <v>0</v>
      </c>
      <c r="AB75">
        <f>IF(OR(qualitativo!AB81=0.6,qualitativo!AB81="3'5"),1,0)</f>
        <v>0</v>
      </c>
      <c r="AC75">
        <f>IF(OR(qualitativo!AC81=2.2,qualitativo!AC81="2,1'5"),1,0)</f>
        <v>0</v>
      </c>
      <c r="AD75">
        <f>IF(OR(qualitativo!AD81="7'5",qualitativo!AD81="1,2'5",qualitativo!AD81=1.4),1,0)</f>
        <v>0</v>
      </c>
      <c r="AE75">
        <f>IF(qualitativo!AE81="5'8",1,0)</f>
        <v>0</v>
      </c>
      <c r="AF75">
        <f>IF(OR(qualitativo!AF81="2'5"),1,0)</f>
        <v>0</v>
      </c>
      <c r="AG75">
        <f>IF(OR(qualitativo!AG81="3'4",qualitativo!AG81=0.75),1,0)</f>
        <v>0</v>
      </c>
      <c r="AH75">
        <f>IF(qualitativo!AH81="0 e 2",1,0)</f>
        <v>0</v>
      </c>
      <c r="AJ75" s="12">
        <f t="shared" si="2"/>
        <v>2</v>
      </c>
      <c r="AK75" s="13">
        <f t="shared" si="3"/>
        <v>6.25E-2</v>
      </c>
    </row>
    <row r="76" spans="1:37" x14ac:dyDescent="0.2">
      <c r="A76">
        <f>qualitativo!A82</f>
        <v>0</v>
      </c>
      <c r="B76">
        <f>qualitativo!B82</f>
        <v>0</v>
      </c>
      <c r="C76">
        <f>IF(OR(qualitativo!C82="2a+8",qualitativo!C82="a+a+4+4",qualitativo!C82="a+4+a+4",qualitativo!C82="4+4+a+a",qualitativo!C82="2*a+2*4",qualitativo!C82="2*(a+4)"),1,0)</f>
        <v>0</v>
      </c>
      <c r="D76">
        <f>IF(qualitativo!D82=2,1,0)</f>
        <v>0</v>
      </c>
      <c r="E76">
        <f>IF(qualitativo!E82=1,1,0)</f>
        <v>0</v>
      </c>
      <c r="F76">
        <f>IF(qualitativo!F82=3,1,0)</f>
        <v>0</v>
      </c>
      <c r="G76">
        <f>IF(qualitativo!G82=2,1,0)</f>
        <v>0</v>
      </c>
      <c r="H76">
        <f>IF(qualitativo!H82=0,1,0)</f>
        <v>1</v>
      </c>
      <c r="I76">
        <f>IF(qualitativo!I82=3,1,0)</f>
        <v>0</v>
      </c>
      <c r="J76">
        <f>IF(OR(qualitativo!J82="x+3",qualitativo!J82="3+x"),1,0)</f>
        <v>0</v>
      </c>
      <c r="K76">
        <f>IF(qualitativo!K82="x-3",1,0)</f>
        <v>0</v>
      </c>
      <c r="L76">
        <f>IF(OR(qualitativo!L82="2a",qualitativo!L82="a+a",qualitativo!L82="a*2",qualitativo!L82="2*a"),1,0)</f>
        <v>0</v>
      </c>
      <c r="M76">
        <f>IF(qualitativo!M82=6,1,0)</f>
        <v>0</v>
      </c>
      <c r="N76">
        <f>IF(qualitativo!N82=12,1,0)</f>
        <v>0</v>
      </c>
      <c r="O76">
        <f>IF(qualitativo!O82=1,1,0)</f>
        <v>0</v>
      </c>
      <c r="P76">
        <f>IF(qualitativo!P82=1,1,0)</f>
        <v>0</v>
      </c>
      <c r="Q76">
        <f>IF(qualitativo!Q82=0,1,0)</f>
        <v>1</v>
      </c>
      <c r="R76">
        <f>IF(qualitativo!R82=80,1,0)</f>
        <v>0</v>
      </c>
      <c r="S76">
        <f>IF(qualitativo!S82=750,1,0)</f>
        <v>0</v>
      </c>
      <c r="T76">
        <f>IF(qualitativo!T82=27,1,0)</f>
        <v>0</v>
      </c>
      <c r="U76">
        <f>IF(qualitativo!U82=200,1,0)</f>
        <v>0</v>
      </c>
      <c r="V76">
        <f>IF(qualitativo!V82=3,1,0)</f>
        <v>0</v>
      </c>
      <c r="W76">
        <f>IF(qualitativo!W82=1,1,0)</f>
        <v>0</v>
      </c>
      <c r="X76">
        <f>IF(OR(qualitativo!X82=75,qualitativo!X82="75%"),1,0)</f>
        <v>0</v>
      </c>
      <c r="Y76">
        <f>IF(OR(qualitativo!Y82=50,qualitativo!Y82="50%"),1,0)</f>
        <v>0</v>
      </c>
      <c r="Z76">
        <f>IF(qualitativo!Z82=17,1,0)</f>
        <v>0</v>
      </c>
      <c r="AA76">
        <f>IF(qualitativo!AA82=-4,1,0)</f>
        <v>0</v>
      </c>
      <c r="AB76">
        <f>IF(OR(qualitativo!AB82=0.6,qualitativo!AB82="3'5"),1,0)</f>
        <v>0</v>
      </c>
      <c r="AC76">
        <f>IF(OR(qualitativo!AC82=2.2,qualitativo!AC82="2,1'5"),1,0)</f>
        <v>0</v>
      </c>
      <c r="AD76">
        <f>IF(OR(qualitativo!AD82="7'5",qualitativo!AD82="1,2'5",qualitativo!AD82=1.4),1,0)</f>
        <v>0</v>
      </c>
      <c r="AE76">
        <f>IF(qualitativo!AE82="5'8",1,0)</f>
        <v>0</v>
      </c>
      <c r="AF76">
        <f>IF(OR(qualitativo!AF82="2'5"),1,0)</f>
        <v>0</v>
      </c>
      <c r="AG76">
        <f>IF(OR(qualitativo!AG82="3'4",qualitativo!AG82=0.75),1,0)</f>
        <v>0</v>
      </c>
      <c r="AH76">
        <f>IF(qualitativo!AH82="0 e 2",1,0)</f>
        <v>0</v>
      </c>
      <c r="AJ76" s="12">
        <f t="shared" si="2"/>
        <v>2</v>
      </c>
      <c r="AK76" s="13">
        <f t="shared" si="3"/>
        <v>6.25E-2</v>
      </c>
    </row>
    <row r="77" spans="1:37" x14ac:dyDescent="0.2">
      <c r="A77">
        <f>qualitativo!A83</f>
        <v>0</v>
      </c>
      <c r="B77">
        <f>qualitativo!B83</f>
        <v>0</v>
      </c>
      <c r="C77">
        <f>IF(OR(qualitativo!C83="2a+8",qualitativo!C83="a+a+4+4",qualitativo!C83="a+4+a+4",qualitativo!C83="4+4+a+a",qualitativo!C83="2*a+2*4",qualitativo!C83="2*(a+4)"),1,0)</f>
        <v>0</v>
      </c>
      <c r="D77">
        <f>IF(qualitativo!D83=2,1,0)</f>
        <v>0</v>
      </c>
      <c r="E77">
        <f>IF(qualitativo!E83=1,1,0)</f>
        <v>0</v>
      </c>
      <c r="F77">
        <f>IF(qualitativo!F83=3,1,0)</f>
        <v>0</v>
      </c>
      <c r="G77">
        <f>IF(qualitativo!G83=2,1,0)</f>
        <v>0</v>
      </c>
      <c r="H77">
        <f>IF(qualitativo!H83=0,1,0)</f>
        <v>1</v>
      </c>
      <c r="I77">
        <f>IF(qualitativo!I83=3,1,0)</f>
        <v>0</v>
      </c>
      <c r="J77">
        <f>IF(OR(qualitativo!J83="x+3",qualitativo!J83="3+x"),1,0)</f>
        <v>0</v>
      </c>
      <c r="K77">
        <f>IF(qualitativo!K83="x-3",1,0)</f>
        <v>0</v>
      </c>
      <c r="L77">
        <f>IF(OR(qualitativo!L83="2a",qualitativo!L83="a+a",qualitativo!L83="a*2",qualitativo!L83="2*a"),1,0)</f>
        <v>0</v>
      </c>
      <c r="M77">
        <f>IF(qualitativo!M83=6,1,0)</f>
        <v>0</v>
      </c>
      <c r="N77">
        <f>IF(qualitativo!N83=12,1,0)</f>
        <v>0</v>
      </c>
      <c r="O77">
        <f>IF(qualitativo!O83=1,1,0)</f>
        <v>0</v>
      </c>
      <c r="P77">
        <f>IF(qualitativo!P83=1,1,0)</f>
        <v>0</v>
      </c>
      <c r="Q77">
        <f>IF(qualitativo!Q83=0,1,0)</f>
        <v>1</v>
      </c>
      <c r="R77">
        <f>IF(qualitativo!R83=80,1,0)</f>
        <v>0</v>
      </c>
      <c r="S77">
        <f>IF(qualitativo!S83=750,1,0)</f>
        <v>0</v>
      </c>
      <c r="T77">
        <f>IF(qualitativo!T83=27,1,0)</f>
        <v>0</v>
      </c>
      <c r="U77">
        <f>IF(qualitativo!U83=200,1,0)</f>
        <v>0</v>
      </c>
      <c r="V77">
        <f>IF(qualitativo!V83=3,1,0)</f>
        <v>0</v>
      </c>
      <c r="W77">
        <f>IF(qualitativo!W83=1,1,0)</f>
        <v>0</v>
      </c>
      <c r="X77">
        <f>IF(OR(qualitativo!X83=75,qualitativo!X83="75%"),1,0)</f>
        <v>0</v>
      </c>
      <c r="Y77">
        <f>IF(OR(qualitativo!Y83=50,qualitativo!Y83="50%"),1,0)</f>
        <v>0</v>
      </c>
      <c r="Z77">
        <f>IF(qualitativo!Z83=17,1,0)</f>
        <v>0</v>
      </c>
      <c r="AA77">
        <f>IF(qualitativo!AA83=-4,1,0)</f>
        <v>0</v>
      </c>
      <c r="AB77">
        <f>IF(OR(qualitativo!AB83=0.6,qualitativo!AB83="3'5"),1,0)</f>
        <v>0</v>
      </c>
      <c r="AC77">
        <f>IF(OR(qualitativo!AC83=2.2,qualitativo!AC83="2,1'5"),1,0)</f>
        <v>0</v>
      </c>
      <c r="AD77">
        <f>IF(OR(qualitativo!AD83="7'5",qualitativo!AD83="1,2'5",qualitativo!AD83=1.4),1,0)</f>
        <v>0</v>
      </c>
      <c r="AE77">
        <f>IF(qualitativo!AE83="5'8",1,0)</f>
        <v>0</v>
      </c>
      <c r="AF77">
        <f>IF(OR(qualitativo!AF83="2'5"),1,0)</f>
        <v>0</v>
      </c>
      <c r="AG77">
        <f>IF(OR(qualitativo!AG83="3'4",qualitativo!AG83=0.75),1,0)</f>
        <v>0</v>
      </c>
      <c r="AH77">
        <f>IF(qualitativo!AH83="0 e 2",1,0)</f>
        <v>0</v>
      </c>
      <c r="AJ77" s="12">
        <f t="shared" si="2"/>
        <v>2</v>
      </c>
      <c r="AK77" s="13">
        <f t="shared" si="3"/>
        <v>6.25E-2</v>
      </c>
    </row>
    <row r="78" spans="1:37" x14ac:dyDescent="0.2">
      <c r="A78">
        <f>qualitativo!A84</f>
        <v>0</v>
      </c>
      <c r="B78">
        <f>qualitativo!B84</f>
        <v>0</v>
      </c>
      <c r="C78">
        <f>IF(OR(qualitativo!C84="2a+8",qualitativo!C84="a+a+4+4",qualitativo!C84="a+4+a+4",qualitativo!C84="4+4+a+a",qualitativo!C84="2*a+2*4",qualitativo!C84="2*(a+4)"),1,0)</f>
        <v>0</v>
      </c>
      <c r="D78">
        <f>IF(qualitativo!D84=2,1,0)</f>
        <v>0</v>
      </c>
      <c r="E78">
        <f>IF(qualitativo!E84=1,1,0)</f>
        <v>0</v>
      </c>
      <c r="F78">
        <f>IF(qualitativo!F84=3,1,0)</f>
        <v>0</v>
      </c>
      <c r="G78">
        <f>IF(qualitativo!G84=2,1,0)</f>
        <v>0</v>
      </c>
      <c r="H78">
        <f>IF(qualitativo!H84=0,1,0)</f>
        <v>1</v>
      </c>
      <c r="I78">
        <f>IF(qualitativo!I84=3,1,0)</f>
        <v>0</v>
      </c>
      <c r="J78">
        <f>IF(OR(qualitativo!J84="x+3",qualitativo!J84="3+x"),1,0)</f>
        <v>0</v>
      </c>
      <c r="K78">
        <f>IF(qualitativo!K84="x-3",1,0)</f>
        <v>0</v>
      </c>
      <c r="L78">
        <f>IF(OR(qualitativo!L84="2a",qualitativo!L84="a+a",qualitativo!L84="a*2",qualitativo!L84="2*a"),1,0)</f>
        <v>0</v>
      </c>
      <c r="M78">
        <f>IF(qualitativo!M84=6,1,0)</f>
        <v>0</v>
      </c>
      <c r="N78">
        <f>IF(qualitativo!N84=12,1,0)</f>
        <v>0</v>
      </c>
      <c r="O78">
        <f>IF(qualitativo!O84=1,1,0)</f>
        <v>0</v>
      </c>
      <c r="P78">
        <f>IF(qualitativo!P84=1,1,0)</f>
        <v>0</v>
      </c>
      <c r="Q78">
        <f>IF(qualitativo!Q84=0,1,0)</f>
        <v>1</v>
      </c>
      <c r="R78">
        <f>IF(qualitativo!R84=80,1,0)</f>
        <v>0</v>
      </c>
      <c r="S78">
        <f>IF(qualitativo!S84=750,1,0)</f>
        <v>0</v>
      </c>
      <c r="T78">
        <f>IF(qualitativo!T84=27,1,0)</f>
        <v>0</v>
      </c>
      <c r="U78">
        <f>IF(qualitativo!U84=200,1,0)</f>
        <v>0</v>
      </c>
      <c r="V78">
        <f>IF(qualitativo!V84=3,1,0)</f>
        <v>0</v>
      </c>
      <c r="W78">
        <f>IF(qualitativo!W84=1,1,0)</f>
        <v>0</v>
      </c>
      <c r="X78">
        <f>IF(OR(qualitativo!X84=75,qualitativo!X84="75%"),1,0)</f>
        <v>0</v>
      </c>
      <c r="Y78">
        <f>IF(OR(qualitativo!Y84=50,qualitativo!Y84="50%"),1,0)</f>
        <v>0</v>
      </c>
      <c r="Z78">
        <f>IF(qualitativo!Z84=17,1,0)</f>
        <v>0</v>
      </c>
      <c r="AA78">
        <f>IF(qualitativo!AA84=-4,1,0)</f>
        <v>0</v>
      </c>
      <c r="AB78">
        <f>IF(OR(qualitativo!AB84=0.6,qualitativo!AB84="3'5"),1,0)</f>
        <v>0</v>
      </c>
      <c r="AC78">
        <f>IF(OR(qualitativo!AC84=2.2,qualitativo!AC84="2,1'5"),1,0)</f>
        <v>0</v>
      </c>
      <c r="AD78">
        <f>IF(OR(qualitativo!AD84="7'5",qualitativo!AD84="1,2'5",qualitativo!AD84=1.4),1,0)</f>
        <v>0</v>
      </c>
      <c r="AE78">
        <f>IF(qualitativo!AE84="5'8",1,0)</f>
        <v>0</v>
      </c>
      <c r="AF78">
        <f>IF(OR(qualitativo!AF84="2'5"),1,0)</f>
        <v>0</v>
      </c>
      <c r="AG78">
        <f>IF(OR(qualitativo!AG84="3'4",qualitativo!AG84=0.75),1,0)</f>
        <v>0</v>
      </c>
      <c r="AH78">
        <f>IF(qualitativo!AH84="0 e 2",1,0)</f>
        <v>0</v>
      </c>
      <c r="AJ78" s="12">
        <f t="shared" si="2"/>
        <v>2</v>
      </c>
      <c r="AK78" s="13">
        <f t="shared" si="3"/>
        <v>6.25E-2</v>
      </c>
    </row>
    <row r="79" spans="1:37" x14ac:dyDescent="0.2">
      <c r="A79">
        <f>qualitativo!A85</f>
        <v>0</v>
      </c>
      <c r="B79">
        <f>qualitativo!B85</f>
        <v>0</v>
      </c>
      <c r="C79">
        <f>IF(OR(qualitativo!C85="2a+8",qualitativo!C85="a+a+4+4",qualitativo!C85="a+4+a+4",qualitativo!C85="4+4+a+a",qualitativo!C85="2*a+2*4",qualitativo!C85="2*(a+4)"),1,0)</f>
        <v>0</v>
      </c>
      <c r="D79">
        <f>IF(qualitativo!D85=2,1,0)</f>
        <v>0</v>
      </c>
      <c r="E79">
        <f>IF(qualitativo!E85=1,1,0)</f>
        <v>0</v>
      </c>
      <c r="F79">
        <f>IF(qualitativo!F85=3,1,0)</f>
        <v>0</v>
      </c>
      <c r="G79">
        <f>IF(qualitativo!G85=2,1,0)</f>
        <v>0</v>
      </c>
      <c r="H79">
        <f>IF(qualitativo!H85=0,1,0)</f>
        <v>1</v>
      </c>
      <c r="I79">
        <f>IF(qualitativo!I85=3,1,0)</f>
        <v>0</v>
      </c>
      <c r="J79">
        <f>IF(OR(qualitativo!J85="x+3",qualitativo!J85="3+x"),1,0)</f>
        <v>0</v>
      </c>
      <c r="K79">
        <f>IF(qualitativo!K85="x-3",1,0)</f>
        <v>0</v>
      </c>
      <c r="L79">
        <f>IF(OR(qualitativo!L85="2a",qualitativo!L85="a+a",qualitativo!L85="a*2",qualitativo!L85="2*a"),1,0)</f>
        <v>0</v>
      </c>
      <c r="M79">
        <f>IF(qualitativo!M85=6,1,0)</f>
        <v>0</v>
      </c>
      <c r="N79">
        <f>IF(qualitativo!N85=12,1,0)</f>
        <v>0</v>
      </c>
      <c r="O79">
        <f>IF(qualitativo!O85=1,1,0)</f>
        <v>0</v>
      </c>
      <c r="P79">
        <f>IF(qualitativo!P85=1,1,0)</f>
        <v>0</v>
      </c>
      <c r="Q79">
        <f>IF(qualitativo!Q85=0,1,0)</f>
        <v>1</v>
      </c>
      <c r="R79">
        <f>IF(qualitativo!R85=80,1,0)</f>
        <v>0</v>
      </c>
      <c r="S79">
        <f>IF(qualitativo!S85=750,1,0)</f>
        <v>0</v>
      </c>
      <c r="T79">
        <f>IF(qualitativo!T85=27,1,0)</f>
        <v>0</v>
      </c>
      <c r="U79">
        <f>IF(qualitativo!U85=200,1,0)</f>
        <v>0</v>
      </c>
      <c r="V79">
        <f>IF(qualitativo!V85=3,1,0)</f>
        <v>0</v>
      </c>
      <c r="W79">
        <f>IF(qualitativo!W85=1,1,0)</f>
        <v>0</v>
      </c>
      <c r="X79">
        <f>IF(OR(qualitativo!X85=75,qualitativo!X85="75%"),1,0)</f>
        <v>0</v>
      </c>
      <c r="Y79">
        <f>IF(OR(qualitativo!Y85=50,qualitativo!Y85="50%"),1,0)</f>
        <v>0</v>
      </c>
      <c r="Z79">
        <f>IF(qualitativo!Z85=17,1,0)</f>
        <v>0</v>
      </c>
      <c r="AA79">
        <f>IF(qualitativo!AA85=-4,1,0)</f>
        <v>0</v>
      </c>
      <c r="AB79">
        <f>IF(OR(qualitativo!AB85=0.6,qualitativo!AB85="3'5"),1,0)</f>
        <v>0</v>
      </c>
      <c r="AC79">
        <f>IF(OR(qualitativo!AC85=2.2,qualitativo!AC85="2,1'5"),1,0)</f>
        <v>0</v>
      </c>
      <c r="AD79">
        <f>IF(OR(qualitativo!AD85="7'5",qualitativo!AD85="1,2'5",qualitativo!AD85=1.4),1,0)</f>
        <v>0</v>
      </c>
      <c r="AE79">
        <f>IF(qualitativo!AE85="5'8",1,0)</f>
        <v>0</v>
      </c>
      <c r="AF79">
        <f>IF(OR(qualitativo!AF85="2'5"),1,0)</f>
        <v>0</v>
      </c>
      <c r="AG79">
        <f>IF(OR(qualitativo!AG85="3'4",qualitativo!AG85=0.75),1,0)</f>
        <v>0</v>
      </c>
      <c r="AH79">
        <f>IF(qualitativo!AH85="0 e 2",1,0)</f>
        <v>0</v>
      </c>
      <c r="AJ79" s="12">
        <f t="shared" si="2"/>
        <v>2</v>
      </c>
      <c r="AK79" s="13">
        <f t="shared" si="3"/>
        <v>6.25E-2</v>
      </c>
    </row>
    <row r="80" spans="1:37" x14ac:dyDescent="0.2">
      <c r="A80">
        <f>qualitativo!A86</f>
        <v>0</v>
      </c>
      <c r="B80">
        <f>qualitativo!B86</f>
        <v>0</v>
      </c>
      <c r="C80">
        <f>IF(OR(qualitativo!C86="2a+8",qualitativo!C86="a+a+4+4",qualitativo!C86="a+4+a+4",qualitativo!C86="4+4+a+a",qualitativo!C86="2*a+2*4",qualitativo!C86="2*(a+4)"),1,0)</f>
        <v>0</v>
      </c>
      <c r="D80">
        <f>IF(qualitativo!D86=2,1,0)</f>
        <v>0</v>
      </c>
      <c r="E80">
        <f>IF(qualitativo!E86=1,1,0)</f>
        <v>0</v>
      </c>
      <c r="F80">
        <f>IF(qualitativo!F86=3,1,0)</f>
        <v>0</v>
      </c>
      <c r="G80">
        <f>IF(qualitativo!G86=2,1,0)</f>
        <v>0</v>
      </c>
      <c r="H80">
        <f>IF(qualitativo!H86=0,1,0)</f>
        <v>1</v>
      </c>
      <c r="I80">
        <f>IF(qualitativo!I86=3,1,0)</f>
        <v>0</v>
      </c>
      <c r="J80">
        <f>IF(OR(qualitativo!J86="x+3",qualitativo!J86="3+x"),1,0)</f>
        <v>0</v>
      </c>
      <c r="K80">
        <f>IF(qualitativo!K86="x-3",1,0)</f>
        <v>0</v>
      </c>
      <c r="L80">
        <f>IF(OR(qualitativo!L86="2a",qualitativo!L86="a+a",qualitativo!L86="a*2",qualitativo!L86="2*a"),1,0)</f>
        <v>0</v>
      </c>
      <c r="M80">
        <f>IF(qualitativo!M86=6,1,0)</f>
        <v>0</v>
      </c>
      <c r="N80">
        <f>IF(qualitativo!N86=12,1,0)</f>
        <v>0</v>
      </c>
      <c r="O80">
        <f>IF(qualitativo!O86=1,1,0)</f>
        <v>0</v>
      </c>
      <c r="P80">
        <f>IF(qualitativo!P86=1,1,0)</f>
        <v>0</v>
      </c>
      <c r="Q80">
        <f>IF(qualitativo!Q86=0,1,0)</f>
        <v>1</v>
      </c>
      <c r="R80">
        <f>IF(qualitativo!R86=80,1,0)</f>
        <v>0</v>
      </c>
      <c r="S80">
        <f>IF(qualitativo!S86=750,1,0)</f>
        <v>0</v>
      </c>
      <c r="T80">
        <f>IF(qualitativo!T86=27,1,0)</f>
        <v>0</v>
      </c>
      <c r="U80">
        <f>IF(qualitativo!U86=200,1,0)</f>
        <v>0</v>
      </c>
      <c r="V80">
        <f>IF(qualitativo!V86=3,1,0)</f>
        <v>0</v>
      </c>
      <c r="W80">
        <f>IF(qualitativo!W86=1,1,0)</f>
        <v>0</v>
      </c>
      <c r="X80">
        <f>IF(OR(qualitativo!X86=75,qualitativo!X86="75%"),1,0)</f>
        <v>0</v>
      </c>
      <c r="Y80">
        <f>IF(OR(qualitativo!Y86=50,qualitativo!Y86="50%"),1,0)</f>
        <v>0</v>
      </c>
      <c r="Z80">
        <f>IF(qualitativo!Z86=17,1,0)</f>
        <v>0</v>
      </c>
      <c r="AA80">
        <f>IF(qualitativo!AA86=-4,1,0)</f>
        <v>0</v>
      </c>
      <c r="AB80">
        <f>IF(OR(qualitativo!AB86=0.6,qualitativo!AB86="3'5"),1,0)</f>
        <v>0</v>
      </c>
      <c r="AC80">
        <f>IF(OR(qualitativo!AC86=2.2,qualitativo!AC86="2,1'5"),1,0)</f>
        <v>0</v>
      </c>
      <c r="AD80">
        <f>IF(OR(qualitativo!AD86="7'5",qualitativo!AD86="1,2'5",qualitativo!AD86=1.4),1,0)</f>
        <v>0</v>
      </c>
      <c r="AE80">
        <f>IF(qualitativo!AE86="5'8",1,0)</f>
        <v>0</v>
      </c>
      <c r="AF80">
        <f>IF(OR(qualitativo!AF86="2'5"),1,0)</f>
        <v>0</v>
      </c>
      <c r="AG80">
        <f>IF(OR(qualitativo!AG86="3'4",qualitativo!AG86=0.75),1,0)</f>
        <v>0</v>
      </c>
      <c r="AH80">
        <f>IF(qualitativo!AH86="0 e 2",1,0)</f>
        <v>0</v>
      </c>
      <c r="AJ80" s="12">
        <f t="shared" si="2"/>
        <v>2</v>
      </c>
      <c r="AK80" s="13">
        <f t="shared" si="3"/>
        <v>6.25E-2</v>
      </c>
    </row>
    <row r="81" spans="1:37" x14ac:dyDescent="0.2">
      <c r="A81">
        <f>qualitativo!A87</f>
        <v>0</v>
      </c>
      <c r="B81">
        <f>qualitativo!B87</f>
        <v>0</v>
      </c>
      <c r="C81">
        <f>IF(OR(qualitativo!C87="2a+8",qualitativo!C87="a+a+4+4",qualitativo!C87="a+4+a+4",qualitativo!C87="4+4+a+a",qualitativo!C87="2*a+2*4",qualitativo!C87="2*(a+4)"),1,0)</f>
        <v>0</v>
      </c>
      <c r="D81">
        <f>IF(qualitativo!D87=2,1,0)</f>
        <v>0</v>
      </c>
      <c r="E81">
        <f>IF(qualitativo!E87=1,1,0)</f>
        <v>0</v>
      </c>
      <c r="F81">
        <f>IF(qualitativo!F87=3,1,0)</f>
        <v>0</v>
      </c>
      <c r="G81">
        <f>IF(qualitativo!G87=2,1,0)</f>
        <v>0</v>
      </c>
      <c r="H81">
        <f>IF(qualitativo!H87=0,1,0)</f>
        <v>1</v>
      </c>
      <c r="I81">
        <f>IF(qualitativo!I87=3,1,0)</f>
        <v>0</v>
      </c>
      <c r="J81">
        <f>IF(OR(qualitativo!J87="x+3",qualitativo!J87="3+x"),1,0)</f>
        <v>0</v>
      </c>
      <c r="K81">
        <f>IF(qualitativo!K87="x-3",1,0)</f>
        <v>0</v>
      </c>
      <c r="L81">
        <f>IF(OR(qualitativo!L87="2a",qualitativo!L87="a+a",qualitativo!L87="a*2",qualitativo!L87="2*a"),1,0)</f>
        <v>0</v>
      </c>
      <c r="M81">
        <f>IF(qualitativo!M87=6,1,0)</f>
        <v>0</v>
      </c>
      <c r="N81">
        <f>IF(qualitativo!N87=12,1,0)</f>
        <v>0</v>
      </c>
      <c r="O81">
        <f>IF(qualitativo!O87=1,1,0)</f>
        <v>0</v>
      </c>
      <c r="P81">
        <f>IF(qualitativo!P87=1,1,0)</f>
        <v>0</v>
      </c>
      <c r="Q81">
        <f>IF(qualitativo!Q87=0,1,0)</f>
        <v>1</v>
      </c>
      <c r="R81">
        <f>IF(qualitativo!R87=80,1,0)</f>
        <v>0</v>
      </c>
      <c r="S81">
        <f>IF(qualitativo!S87=750,1,0)</f>
        <v>0</v>
      </c>
      <c r="T81">
        <f>IF(qualitativo!T87=27,1,0)</f>
        <v>0</v>
      </c>
      <c r="U81">
        <f>IF(qualitativo!U87=200,1,0)</f>
        <v>0</v>
      </c>
      <c r="V81">
        <f>IF(qualitativo!V87=3,1,0)</f>
        <v>0</v>
      </c>
      <c r="W81">
        <f>IF(qualitativo!W87=1,1,0)</f>
        <v>0</v>
      </c>
      <c r="X81">
        <f>IF(OR(qualitativo!X87=75,qualitativo!X87="75%"),1,0)</f>
        <v>0</v>
      </c>
      <c r="Y81">
        <f>IF(OR(qualitativo!Y87=50,qualitativo!Y87="50%"),1,0)</f>
        <v>0</v>
      </c>
      <c r="Z81">
        <f>IF(qualitativo!Z87=17,1,0)</f>
        <v>0</v>
      </c>
      <c r="AA81">
        <f>IF(qualitativo!AA87=-4,1,0)</f>
        <v>0</v>
      </c>
      <c r="AB81">
        <f>IF(OR(qualitativo!AB87=0.6,qualitativo!AB87="3'5"),1,0)</f>
        <v>0</v>
      </c>
      <c r="AC81">
        <f>IF(OR(qualitativo!AC87=2.2,qualitativo!AC87="2,1'5"),1,0)</f>
        <v>0</v>
      </c>
      <c r="AD81">
        <f>IF(OR(qualitativo!AD87="7'5",qualitativo!AD87="1,2'5",qualitativo!AD87=1.4),1,0)</f>
        <v>0</v>
      </c>
      <c r="AE81">
        <f>IF(qualitativo!AE87="5'8",1,0)</f>
        <v>0</v>
      </c>
      <c r="AF81">
        <f>IF(OR(qualitativo!AF87="2'5"),1,0)</f>
        <v>0</v>
      </c>
      <c r="AG81">
        <f>IF(OR(qualitativo!AG87="3'4",qualitativo!AG87=0.75),1,0)</f>
        <v>0</v>
      </c>
      <c r="AH81">
        <f>IF(qualitativo!AH87="0 e 2",1,0)</f>
        <v>0</v>
      </c>
      <c r="AJ81" s="12">
        <f t="shared" si="2"/>
        <v>2</v>
      </c>
      <c r="AK81" s="13">
        <f t="shared" si="3"/>
        <v>6.25E-2</v>
      </c>
    </row>
    <row r="82" spans="1:37" x14ac:dyDescent="0.2">
      <c r="A82">
        <f>qualitativo!A88</f>
        <v>0</v>
      </c>
      <c r="B82">
        <f>qualitativo!B88</f>
        <v>0</v>
      </c>
      <c r="C82">
        <f>IF(OR(qualitativo!C88="2a+8",qualitativo!C88="a+a+4+4",qualitativo!C88="a+4+a+4",qualitativo!C88="4+4+a+a",qualitativo!C88="2*a+2*4",qualitativo!C88="2*(a+4)"),1,0)</f>
        <v>0</v>
      </c>
      <c r="D82">
        <f>IF(qualitativo!D88=2,1,0)</f>
        <v>0</v>
      </c>
      <c r="E82">
        <f>IF(qualitativo!E88=1,1,0)</f>
        <v>0</v>
      </c>
      <c r="F82">
        <f>IF(qualitativo!F88=3,1,0)</f>
        <v>0</v>
      </c>
      <c r="G82">
        <f>IF(qualitativo!G88=2,1,0)</f>
        <v>0</v>
      </c>
      <c r="H82">
        <f>IF(qualitativo!H88=0,1,0)</f>
        <v>1</v>
      </c>
      <c r="I82">
        <f>IF(qualitativo!I88=3,1,0)</f>
        <v>0</v>
      </c>
      <c r="J82">
        <f>IF(OR(qualitativo!J88="x+3",qualitativo!J88="3+x"),1,0)</f>
        <v>0</v>
      </c>
      <c r="K82">
        <f>IF(qualitativo!K88="x-3",1,0)</f>
        <v>0</v>
      </c>
      <c r="L82">
        <f>IF(OR(qualitativo!L88="2a",qualitativo!L88="a+a",qualitativo!L88="a*2",qualitativo!L88="2*a"),1,0)</f>
        <v>0</v>
      </c>
      <c r="M82">
        <f>IF(qualitativo!M88=6,1,0)</f>
        <v>0</v>
      </c>
      <c r="N82">
        <f>IF(qualitativo!N88=12,1,0)</f>
        <v>0</v>
      </c>
      <c r="O82">
        <f>IF(qualitativo!O88=1,1,0)</f>
        <v>0</v>
      </c>
      <c r="P82">
        <f>IF(qualitativo!P88=1,1,0)</f>
        <v>0</v>
      </c>
      <c r="Q82">
        <f>IF(qualitativo!Q88=0,1,0)</f>
        <v>1</v>
      </c>
      <c r="R82">
        <f>IF(qualitativo!R88=80,1,0)</f>
        <v>0</v>
      </c>
      <c r="S82">
        <f>IF(qualitativo!S88=750,1,0)</f>
        <v>0</v>
      </c>
      <c r="T82">
        <f>IF(qualitativo!T88=27,1,0)</f>
        <v>0</v>
      </c>
      <c r="U82">
        <f>IF(qualitativo!U88=200,1,0)</f>
        <v>0</v>
      </c>
      <c r="V82">
        <f>IF(qualitativo!V88=3,1,0)</f>
        <v>0</v>
      </c>
      <c r="W82">
        <f>IF(qualitativo!W88=1,1,0)</f>
        <v>0</v>
      </c>
      <c r="X82">
        <f>IF(OR(qualitativo!X88=75,qualitativo!X88="75%"),1,0)</f>
        <v>0</v>
      </c>
      <c r="Y82">
        <f>IF(OR(qualitativo!Y88=50,qualitativo!Y88="50%"),1,0)</f>
        <v>0</v>
      </c>
      <c r="Z82">
        <f>IF(qualitativo!Z88=17,1,0)</f>
        <v>0</v>
      </c>
      <c r="AA82">
        <f>IF(qualitativo!AA88=-4,1,0)</f>
        <v>0</v>
      </c>
      <c r="AB82">
        <f>IF(OR(qualitativo!AB88=0.6,qualitativo!AB88="3'5"),1,0)</f>
        <v>0</v>
      </c>
      <c r="AC82">
        <f>IF(OR(qualitativo!AC88=2.2,qualitativo!AC88="2,1'5"),1,0)</f>
        <v>0</v>
      </c>
      <c r="AD82">
        <f>IF(OR(qualitativo!AD88="7'5",qualitativo!AD88="1,2'5",qualitativo!AD88=1.4),1,0)</f>
        <v>0</v>
      </c>
      <c r="AE82">
        <f>IF(qualitativo!AE88="5'8",1,0)</f>
        <v>0</v>
      </c>
      <c r="AF82">
        <f>IF(OR(qualitativo!AF88="2'5"),1,0)</f>
        <v>0</v>
      </c>
      <c r="AG82">
        <f>IF(OR(qualitativo!AG88="3'4",qualitativo!AG88=0.75),1,0)</f>
        <v>0</v>
      </c>
      <c r="AH82">
        <f>IF(qualitativo!AH88="0 e 2",1,0)</f>
        <v>0</v>
      </c>
      <c r="AJ82" s="12">
        <f t="shared" si="2"/>
        <v>2</v>
      </c>
      <c r="AK82" s="13">
        <f t="shared" si="3"/>
        <v>6.25E-2</v>
      </c>
    </row>
    <row r="83" spans="1:37" x14ac:dyDescent="0.2">
      <c r="A83">
        <f>qualitativo!A89</f>
        <v>0</v>
      </c>
      <c r="B83">
        <f>qualitativo!B89</f>
        <v>0</v>
      </c>
      <c r="C83">
        <f>IF(OR(qualitativo!C89="2a+8",qualitativo!C89="a+a+4+4",qualitativo!C89="a+4+a+4",qualitativo!C89="4+4+a+a",qualitativo!C89="2*a+2*4",qualitativo!C89="2*(a+4)"),1,0)</f>
        <v>0</v>
      </c>
      <c r="D83">
        <f>IF(qualitativo!D89=2,1,0)</f>
        <v>0</v>
      </c>
      <c r="E83">
        <f>IF(qualitativo!E89=1,1,0)</f>
        <v>0</v>
      </c>
      <c r="F83">
        <f>IF(qualitativo!F89=3,1,0)</f>
        <v>0</v>
      </c>
      <c r="G83">
        <f>IF(qualitativo!G89=2,1,0)</f>
        <v>0</v>
      </c>
      <c r="H83">
        <f>IF(qualitativo!H89=0,1,0)</f>
        <v>1</v>
      </c>
      <c r="I83">
        <f>IF(qualitativo!I89=3,1,0)</f>
        <v>0</v>
      </c>
      <c r="J83">
        <f>IF(OR(qualitativo!J89="x+3",qualitativo!J89="3+x"),1,0)</f>
        <v>0</v>
      </c>
      <c r="K83">
        <f>IF(qualitativo!K89="x-3",1,0)</f>
        <v>0</v>
      </c>
      <c r="L83">
        <f>IF(OR(qualitativo!L89="2a",qualitativo!L89="a+a",qualitativo!L89="a*2",qualitativo!L89="2*a"),1,0)</f>
        <v>0</v>
      </c>
      <c r="M83">
        <f>IF(qualitativo!M89=6,1,0)</f>
        <v>0</v>
      </c>
      <c r="N83">
        <f>IF(qualitativo!N89=12,1,0)</f>
        <v>0</v>
      </c>
      <c r="O83">
        <f>IF(qualitativo!O89=1,1,0)</f>
        <v>0</v>
      </c>
      <c r="P83">
        <f>IF(qualitativo!P89=1,1,0)</f>
        <v>0</v>
      </c>
      <c r="Q83">
        <f>IF(qualitativo!Q89=0,1,0)</f>
        <v>1</v>
      </c>
      <c r="R83">
        <f>IF(qualitativo!R89=80,1,0)</f>
        <v>0</v>
      </c>
      <c r="S83">
        <f>IF(qualitativo!S89=750,1,0)</f>
        <v>0</v>
      </c>
      <c r="T83">
        <f>IF(qualitativo!T89=27,1,0)</f>
        <v>0</v>
      </c>
      <c r="U83">
        <f>IF(qualitativo!U89=200,1,0)</f>
        <v>0</v>
      </c>
      <c r="V83">
        <f>IF(qualitativo!V89=3,1,0)</f>
        <v>0</v>
      </c>
      <c r="W83">
        <f>IF(qualitativo!W89=1,1,0)</f>
        <v>0</v>
      </c>
      <c r="X83">
        <f>IF(OR(qualitativo!X89=75,qualitativo!X89="75%"),1,0)</f>
        <v>0</v>
      </c>
      <c r="Y83">
        <f>IF(OR(qualitativo!Y89=50,qualitativo!Y89="50%"),1,0)</f>
        <v>0</v>
      </c>
      <c r="Z83">
        <f>IF(qualitativo!Z89=17,1,0)</f>
        <v>0</v>
      </c>
      <c r="AA83">
        <f>IF(qualitativo!AA89=-4,1,0)</f>
        <v>0</v>
      </c>
      <c r="AB83">
        <f>IF(OR(qualitativo!AB89=0.6,qualitativo!AB89="3'5"),1,0)</f>
        <v>0</v>
      </c>
      <c r="AC83">
        <f>IF(OR(qualitativo!AC89=2.2,qualitativo!AC89="2,1'5"),1,0)</f>
        <v>0</v>
      </c>
      <c r="AD83">
        <f>IF(OR(qualitativo!AD89="7'5",qualitativo!AD89="1,2'5",qualitativo!AD89=1.4),1,0)</f>
        <v>0</v>
      </c>
      <c r="AE83">
        <f>IF(qualitativo!AE89="5'8",1,0)</f>
        <v>0</v>
      </c>
      <c r="AF83">
        <f>IF(OR(qualitativo!AF89="2'5"),1,0)</f>
        <v>0</v>
      </c>
      <c r="AG83">
        <f>IF(OR(qualitativo!AG89="3'4",qualitativo!AG89=0.75),1,0)</f>
        <v>0</v>
      </c>
      <c r="AH83">
        <f>IF(qualitativo!AH89="0 e 2",1,0)</f>
        <v>0</v>
      </c>
      <c r="AJ83" s="12">
        <f t="shared" si="2"/>
        <v>2</v>
      </c>
      <c r="AK83" s="13">
        <f t="shared" si="3"/>
        <v>6.25E-2</v>
      </c>
    </row>
    <row r="84" spans="1:37" x14ac:dyDescent="0.2">
      <c r="A84">
        <f>qualitativo!A90</f>
        <v>0</v>
      </c>
      <c r="B84">
        <f>qualitativo!B90</f>
        <v>0</v>
      </c>
      <c r="C84">
        <f>IF(OR(qualitativo!C90="2a+8",qualitativo!C90="a+a+4+4",qualitativo!C90="a+4+a+4",qualitativo!C90="4+4+a+a",qualitativo!C90="2*a+2*4",qualitativo!C90="2*(a+4)"),1,0)</f>
        <v>0</v>
      </c>
      <c r="D84">
        <f>IF(qualitativo!D90=2,1,0)</f>
        <v>0</v>
      </c>
      <c r="E84">
        <f>IF(qualitativo!E90=1,1,0)</f>
        <v>0</v>
      </c>
      <c r="F84">
        <f>IF(qualitativo!F90=3,1,0)</f>
        <v>0</v>
      </c>
      <c r="G84">
        <f>IF(qualitativo!G90=2,1,0)</f>
        <v>0</v>
      </c>
      <c r="H84">
        <f>IF(qualitativo!H90=0,1,0)</f>
        <v>1</v>
      </c>
      <c r="I84">
        <f>IF(qualitativo!I90=3,1,0)</f>
        <v>0</v>
      </c>
      <c r="J84">
        <f>IF(OR(qualitativo!J90="x+3",qualitativo!J90="3+x"),1,0)</f>
        <v>0</v>
      </c>
      <c r="K84">
        <f>IF(qualitativo!K90="x-3",1,0)</f>
        <v>0</v>
      </c>
      <c r="L84">
        <f>IF(OR(qualitativo!L90="2a",qualitativo!L90="a+a",qualitativo!L90="a*2",qualitativo!L90="2*a"),1,0)</f>
        <v>0</v>
      </c>
      <c r="M84">
        <f>IF(qualitativo!M90=6,1,0)</f>
        <v>0</v>
      </c>
      <c r="N84">
        <f>IF(qualitativo!N90=12,1,0)</f>
        <v>0</v>
      </c>
      <c r="O84">
        <f>IF(qualitativo!O90=1,1,0)</f>
        <v>0</v>
      </c>
      <c r="P84">
        <f>IF(qualitativo!P90=1,1,0)</f>
        <v>0</v>
      </c>
      <c r="Q84">
        <f>IF(qualitativo!Q90=0,1,0)</f>
        <v>1</v>
      </c>
      <c r="R84">
        <f>IF(qualitativo!R90=80,1,0)</f>
        <v>0</v>
      </c>
      <c r="S84">
        <f>IF(qualitativo!S90=750,1,0)</f>
        <v>0</v>
      </c>
      <c r="T84">
        <f>IF(qualitativo!T90=27,1,0)</f>
        <v>0</v>
      </c>
      <c r="U84">
        <f>IF(qualitativo!U90=200,1,0)</f>
        <v>0</v>
      </c>
      <c r="V84">
        <f>IF(qualitativo!V90=3,1,0)</f>
        <v>0</v>
      </c>
      <c r="W84">
        <f>IF(qualitativo!W90=1,1,0)</f>
        <v>0</v>
      </c>
      <c r="X84">
        <f>IF(OR(qualitativo!X90=75,qualitativo!X90="75%"),1,0)</f>
        <v>0</v>
      </c>
      <c r="Y84">
        <f>IF(OR(qualitativo!Y90=50,qualitativo!Y90="50%"),1,0)</f>
        <v>0</v>
      </c>
      <c r="Z84">
        <f>IF(qualitativo!Z90=17,1,0)</f>
        <v>0</v>
      </c>
      <c r="AA84">
        <f>IF(qualitativo!AA90=-4,1,0)</f>
        <v>0</v>
      </c>
      <c r="AB84">
        <f>IF(OR(qualitativo!AB90=0.6,qualitativo!AB90="3'5"),1,0)</f>
        <v>0</v>
      </c>
      <c r="AC84">
        <f>IF(OR(qualitativo!AC90=2.2,qualitativo!AC90="2,1'5"),1,0)</f>
        <v>0</v>
      </c>
      <c r="AD84">
        <f>IF(OR(qualitativo!AD90="7'5",qualitativo!AD90="1,2'5",qualitativo!AD90=1.4),1,0)</f>
        <v>0</v>
      </c>
      <c r="AE84">
        <f>IF(qualitativo!AE90="5'8",1,0)</f>
        <v>0</v>
      </c>
      <c r="AF84">
        <f>IF(OR(qualitativo!AF90="2'5"),1,0)</f>
        <v>0</v>
      </c>
      <c r="AG84">
        <f>IF(OR(qualitativo!AG90="3'4",qualitativo!AG90=0.75),1,0)</f>
        <v>0</v>
      </c>
      <c r="AH84">
        <f>IF(qualitativo!AH90="0 e 2",1,0)</f>
        <v>0</v>
      </c>
      <c r="AJ84" s="12">
        <f t="shared" si="2"/>
        <v>2</v>
      </c>
      <c r="AK84" s="13">
        <f t="shared" si="3"/>
        <v>6.25E-2</v>
      </c>
    </row>
    <row r="85" spans="1:37" x14ac:dyDescent="0.2">
      <c r="A85">
        <f>qualitativo!A91</f>
        <v>0</v>
      </c>
      <c r="B85">
        <f>qualitativo!B91</f>
        <v>0</v>
      </c>
      <c r="C85">
        <f>IF(OR(qualitativo!C91="2a+8",qualitativo!C91="a+a+4+4",qualitativo!C91="a+4+a+4",qualitativo!C91="4+4+a+a",qualitativo!C91="2*a+2*4",qualitativo!C91="2*(a+4)"),1,0)</f>
        <v>0</v>
      </c>
      <c r="D85">
        <f>IF(qualitativo!D91=2,1,0)</f>
        <v>0</v>
      </c>
      <c r="E85">
        <f>IF(qualitativo!E91=1,1,0)</f>
        <v>0</v>
      </c>
      <c r="F85">
        <f>IF(qualitativo!F91=3,1,0)</f>
        <v>0</v>
      </c>
      <c r="G85">
        <f>IF(qualitativo!G91=2,1,0)</f>
        <v>0</v>
      </c>
      <c r="H85">
        <f>IF(qualitativo!H91=0,1,0)</f>
        <v>1</v>
      </c>
      <c r="I85">
        <f>IF(qualitativo!I91=3,1,0)</f>
        <v>0</v>
      </c>
      <c r="J85">
        <f>IF(OR(qualitativo!J91="x+3",qualitativo!J91="3+x"),1,0)</f>
        <v>0</v>
      </c>
      <c r="K85">
        <f>IF(qualitativo!K91="x-3",1,0)</f>
        <v>0</v>
      </c>
      <c r="L85">
        <f>IF(OR(qualitativo!L91="2a",qualitativo!L91="a+a",qualitativo!L91="a*2",qualitativo!L91="2*a"),1,0)</f>
        <v>0</v>
      </c>
      <c r="M85">
        <f>IF(qualitativo!M91=6,1,0)</f>
        <v>0</v>
      </c>
      <c r="N85">
        <f>IF(qualitativo!N91=12,1,0)</f>
        <v>0</v>
      </c>
      <c r="O85">
        <f>IF(qualitativo!O91=1,1,0)</f>
        <v>0</v>
      </c>
      <c r="P85">
        <f>IF(qualitativo!P91=1,1,0)</f>
        <v>0</v>
      </c>
      <c r="Q85">
        <f>IF(qualitativo!Q91=0,1,0)</f>
        <v>1</v>
      </c>
      <c r="R85">
        <f>IF(qualitativo!R91=80,1,0)</f>
        <v>0</v>
      </c>
      <c r="S85">
        <f>IF(qualitativo!S91=750,1,0)</f>
        <v>0</v>
      </c>
      <c r="T85">
        <f>IF(qualitativo!T91=27,1,0)</f>
        <v>0</v>
      </c>
      <c r="U85">
        <f>IF(qualitativo!U91=200,1,0)</f>
        <v>0</v>
      </c>
      <c r="V85">
        <f>IF(qualitativo!V91=3,1,0)</f>
        <v>0</v>
      </c>
      <c r="W85">
        <f>IF(qualitativo!W91=1,1,0)</f>
        <v>0</v>
      </c>
      <c r="X85">
        <f>IF(OR(qualitativo!X91=75,qualitativo!X91="75%"),1,0)</f>
        <v>0</v>
      </c>
      <c r="Y85">
        <f>IF(OR(qualitativo!Y91=50,qualitativo!Y91="50%"),1,0)</f>
        <v>0</v>
      </c>
      <c r="Z85">
        <f>IF(qualitativo!Z91=17,1,0)</f>
        <v>0</v>
      </c>
      <c r="AA85">
        <f>IF(qualitativo!AA91=-4,1,0)</f>
        <v>0</v>
      </c>
      <c r="AB85">
        <f>IF(OR(qualitativo!AB91=0.6,qualitativo!AB91="3'5"),1,0)</f>
        <v>0</v>
      </c>
      <c r="AC85">
        <f>IF(OR(qualitativo!AC91=2.2,qualitativo!AC91="2,1'5"),1,0)</f>
        <v>0</v>
      </c>
      <c r="AD85">
        <f>IF(OR(qualitativo!AD91="7'5",qualitativo!AD91="1,2'5",qualitativo!AD91=1.4),1,0)</f>
        <v>0</v>
      </c>
      <c r="AE85">
        <f>IF(qualitativo!AE91="5'8",1,0)</f>
        <v>0</v>
      </c>
      <c r="AF85">
        <f>IF(OR(qualitativo!AF91="2'5"),1,0)</f>
        <v>0</v>
      </c>
      <c r="AG85">
        <f>IF(OR(qualitativo!AG91="3'4",qualitativo!AG91=0.75),1,0)</f>
        <v>0</v>
      </c>
      <c r="AH85">
        <f>IF(qualitativo!AH91="0 e 2",1,0)</f>
        <v>0</v>
      </c>
      <c r="AJ85" s="12">
        <f t="shared" si="2"/>
        <v>2</v>
      </c>
      <c r="AK85" s="13">
        <f t="shared" si="3"/>
        <v>6.25E-2</v>
      </c>
    </row>
    <row r="86" spans="1:37" x14ac:dyDescent="0.2">
      <c r="A86">
        <f>qualitativo!A92</f>
        <v>0</v>
      </c>
      <c r="B86">
        <f>qualitativo!B92</f>
        <v>0</v>
      </c>
      <c r="C86">
        <f>IF(OR(qualitativo!C92="2a+8",qualitativo!C92="a+a+4+4",qualitativo!C92="a+4+a+4",qualitativo!C92="4+4+a+a",qualitativo!C92="2*a+2*4",qualitativo!C92="2*(a+4)"),1,0)</f>
        <v>0</v>
      </c>
      <c r="D86">
        <f>IF(qualitativo!D92=2,1,0)</f>
        <v>0</v>
      </c>
      <c r="E86">
        <f>IF(qualitativo!E92=1,1,0)</f>
        <v>0</v>
      </c>
      <c r="F86">
        <f>IF(qualitativo!F92=3,1,0)</f>
        <v>0</v>
      </c>
      <c r="G86">
        <f>IF(qualitativo!G92=2,1,0)</f>
        <v>0</v>
      </c>
      <c r="H86">
        <f>IF(qualitativo!H92=0,1,0)</f>
        <v>1</v>
      </c>
      <c r="I86">
        <f>IF(qualitativo!I92=3,1,0)</f>
        <v>0</v>
      </c>
      <c r="J86">
        <f>IF(OR(qualitativo!J92="x+3",qualitativo!J92="3+x"),1,0)</f>
        <v>0</v>
      </c>
      <c r="K86">
        <f>IF(qualitativo!K92="x-3",1,0)</f>
        <v>0</v>
      </c>
      <c r="L86">
        <f>IF(OR(qualitativo!L92="2a",qualitativo!L92="a+a",qualitativo!L92="a*2",qualitativo!L92="2*a"),1,0)</f>
        <v>0</v>
      </c>
      <c r="M86">
        <f>IF(qualitativo!M92=6,1,0)</f>
        <v>0</v>
      </c>
      <c r="N86">
        <f>IF(qualitativo!N92=12,1,0)</f>
        <v>0</v>
      </c>
      <c r="O86">
        <f>IF(qualitativo!O92=1,1,0)</f>
        <v>0</v>
      </c>
      <c r="P86">
        <f>IF(qualitativo!P92=1,1,0)</f>
        <v>0</v>
      </c>
      <c r="Q86">
        <f>IF(qualitativo!Q92=0,1,0)</f>
        <v>1</v>
      </c>
      <c r="R86">
        <f>IF(qualitativo!R92=80,1,0)</f>
        <v>0</v>
      </c>
      <c r="S86">
        <f>IF(qualitativo!S92=750,1,0)</f>
        <v>0</v>
      </c>
      <c r="T86">
        <f>IF(qualitativo!T92=27,1,0)</f>
        <v>0</v>
      </c>
      <c r="U86">
        <f>IF(qualitativo!U92=200,1,0)</f>
        <v>0</v>
      </c>
      <c r="V86">
        <f>IF(qualitativo!V92=3,1,0)</f>
        <v>0</v>
      </c>
      <c r="W86">
        <f>IF(qualitativo!W92=1,1,0)</f>
        <v>0</v>
      </c>
      <c r="X86">
        <f>IF(OR(qualitativo!X92=75,qualitativo!X92="75%"),1,0)</f>
        <v>0</v>
      </c>
      <c r="Y86">
        <f>IF(OR(qualitativo!Y92=50,qualitativo!Y92="50%"),1,0)</f>
        <v>0</v>
      </c>
      <c r="Z86">
        <f>IF(qualitativo!Z92=17,1,0)</f>
        <v>0</v>
      </c>
      <c r="AA86">
        <f>IF(qualitativo!AA92=-4,1,0)</f>
        <v>0</v>
      </c>
      <c r="AB86">
        <f>IF(OR(qualitativo!AB92=0.6,qualitativo!AB92="3'5"),1,0)</f>
        <v>0</v>
      </c>
      <c r="AC86">
        <f>IF(OR(qualitativo!AC92=2.2,qualitativo!AC92="2,1'5"),1,0)</f>
        <v>0</v>
      </c>
      <c r="AD86">
        <f>IF(OR(qualitativo!AD92="7'5",qualitativo!AD92="1,2'5",qualitativo!AD92=1.4),1,0)</f>
        <v>0</v>
      </c>
      <c r="AE86">
        <f>IF(qualitativo!AE92="5'8",1,0)</f>
        <v>0</v>
      </c>
      <c r="AF86">
        <f>IF(OR(qualitativo!AF92="2'5"),1,0)</f>
        <v>0</v>
      </c>
      <c r="AG86">
        <f>IF(OR(qualitativo!AG92="3'4",qualitativo!AG92=0.75),1,0)</f>
        <v>0</v>
      </c>
      <c r="AH86">
        <f>IF(qualitativo!AH92="0 e 2",1,0)</f>
        <v>0</v>
      </c>
      <c r="AJ86" s="12">
        <f t="shared" si="2"/>
        <v>2</v>
      </c>
      <c r="AK86" s="13">
        <f t="shared" si="3"/>
        <v>6.25E-2</v>
      </c>
    </row>
    <row r="87" spans="1:37" x14ac:dyDescent="0.2">
      <c r="A87">
        <f>qualitativo!A93</f>
        <v>0</v>
      </c>
      <c r="B87">
        <f>qualitativo!B93</f>
        <v>0</v>
      </c>
      <c r="C87">
        <f>IF(OR(qualitativo!C93="2a+8",qualitativo!C93="a+a+4+4",qualitativo!C93="a+4+a+4",qualitativo!C93="4+4+a+a",qualitativo!C93="2*a+2*4",qualitativo!C93="2*(a+4)"),1,0)</f>
        <v>0</v>
      </c>
      <c r="D87">
        <f>IF(qualitativo!D93=2,1,0)</f>
        <v>0</v>
      </c>
      <c r="E87">
        <f>IF(qualitativo!E93=1,1,0)</f>
        <v>0</v>
      </c>
      <c r="F87">
        <f>IF(qualitativo!F93=3,1,0)</f>
        <v>0</v>
      </c>
      <c r="G87">
        <f>IF(qualitativo!G93=2,1,0)</f>
        <v>0</v>
      </c>
      <c r="H87">
        <f>IF(qualitativo!H93=0,1,0)</f>
        <v>1</v>
      </c>
      <c r="I87">
        <f>IF(qualitativo!I93=3,1,0)</f>
        <v>0</v>
      </c>
      <c r="J87">
        <f>IF(OR(qualitativo!J93="x+3",qualitativo!J93="3+x"),1,0)</f>
        <v>0</v>
      </c>
      <c r="K87">
        <f>IF(qualitativo!K93="x-3",1,0)</f>
        <v>0</v>
      </c>
      <c r="L87">
        <f>IF(OR(qualitativo!L93="2a",qualitativo!L93="a+a",qualitativo!L93="a*2",qualitativo!L93="2*a"),1,0)</f>
        <v>0</v>
      </c>
      <c r="M87">
        <f>IF(qualitativo!M93=6,1,0)</f>
        <v>0</v>
      </c>
      <c r="N87">
        <f>IF(qualitativo!N93=12,1,0)</f>
        <v>0</v>
      </c>
      <c r="O87">
        <f>IF(qualitativo!O93=1,1,0)</f>
        <v>0</v>
      </c>
      <c r="P87">
        <f>IF(qualitativo!P93=1,1,0)</f>
        <v>0</v>
      </c>
      <c r="Q87">
        <f>IF(qualitativo!Q93=0,1,0)</f>
        <v>1</v>
      </c>
      <c r="R87">
        <f>IF(qualitativo!R93=80,1,0)</f>
        <v>0</v>
      </c>
      <c r="S87">
        <f>IF(qualitativo!S93=750,1,0)</f>
        <v>0</v>
      </c>
      <c r="T87">
        <f>IF(qualitativo!T93=27,1,0)</f>
        <v>0</v>
      </c>
      <c r="U87">
        <f>IF(qualitativo!U93=200,1,0)</f>
        <v>0</v>
      </c>
      <c r="V87">
        <f>IF(qualitativo!V93=3,1,0)</f>
        <v>0</v>
      </c>
      <c r="W87">
        <f>IF(qualitativo!W93=1,1,0)</f>
        <v>0</v>
      </c>
      <c r="X87">
        <f>IF(OR(qualitativo!X93=75,qualitativo!X93="75%"),1,0)</f>
        <v>0</v>
      </c>
      <c r="Y87">
        <f>IF(OR(qualitativo!Y93=50,qualitativo!Y93="50%"),1,0)</f>
        <v>0</v>
      </c>
      <c r="Z87">
        <f>IF(qualitativo!Z93=17,1,0)</f>
        <v>0</v>
      </c>
      <c r="AA87">
        <f>IF(qualitativo!AA93=-4,1,0)</f>
        <v>0</v>
      </c>
      <c r="AB87">
        <f>IF(OR(qualitativo!AB93=0.6,qualitativo!AB93="3'5"),1,0)</f>
        <v>0</v>
      </c>
      <c r="AC87">
        <f>IF(OR(qualitativo!AC93=2.2,qualitativo!AC93="2,1'5"),1,0)</f>
        <v>0</v>
      </c>
      <c r="AD87">
        <f>IF(OR(qualitativo!AD93="7'5",qualitativo!AD93="1,2'5",qualitativo!AD93=1.4),1,0)</f>
        <v>0</v>
      </c>
      <c r="AE87">
        <f>IF(qualitativo!AE93="5'8",1,0)</f>
        <v>0</v>
      </c>
      <c r="AF87">
        <f>IF(OR(qualitativo!AF93="2'5"),1,0)</f>
        <v>0</v>
      </c>
      <c r="AG87">
        <f>IF(OR(qualitativo!AG93="3'4",qualitativo!AG93=0.75),1,0)</f>
        <v>0</v>
      </c>
      <c r="AH87">
        <f>IF(qualitativo!AH93="0 e 2",1,0)</f>
        <v>0</v>
      </c>
      <c r="AJ87" s="12">
        <f t="shared" si="2"/>
        <v>2</v>
      </c>
      <c r="AK87" s="13">
        <f t="shared" si="3"/>
        <v>6.25E-2</v>
      </c>
    </row>
    <row r="88" spans="1:37" x14ac:dyDescent="0.2">
      <c r="A88">
        <f>qualitativo!A94</f>
        <v>0</v>
      </c>
      <c r="B88">
        <f>qualitativo!B94</f>
        <v>0</v>
      </c>
      <c r="C88">
        <f>IF(OR(qualitativo!C94="2a+8",qualitativo!C94="a+a+4+4",qualitativo!C94="a+4+a+4",qualitativo!C94="4+4+a+a",qualitativo!C94="2*a+2*4",qualitativo!C94="2*(a+4)"),1,0)</f>
        <v>0</v>
      </c>
      <c r="D88">
        <f>IF(qualitativo!D94=2,1,0)</f>
        <v>0</v>
      </c>
      <c r="E88">
        <f>IF(qualitativo!E94=1,1,0)</f>
        <v>0</v>
      </c>
      <c r="F88">
        <f>IF(qualitativo!F94=3,1,0)</f>
        <v>0</v>
      </c>
      <c r="G88">
        <f>IF(qualitativo!G94=2,1,0)</f>
        <v>0</v>
      </c>
      <c r="H88">
        <f>IF(qualitativo!H94=0,1,0)</f>
        <v>1</v>
      </c>
      <c r="I88">
        <f>IF(qualitativo!I94=3,1,0)</f>
        <v>0</v>
      </c>
      <c r="J88">
        <f>IF(OR(qualitativo!J94="x+3",qualitativo!J94="3+x"),1,0)</f>
        <v>0</v>
      </c>
      <c r="K88">
        <f>IF(qualitativo!K94="x-3",1,0)</f>
        <v>0</v>
      </c>
      <c r="L88">
        <f>IF(OR(qualitativo!L94="2a",qualitativo!L94="a+a",qualitativo!L94="a*2",qualitativo!L94="2*a"),1,0)</f>
        <v>0</v>
      </c>
      <c r="M88">
        <f>IF(qualitativo!M94=6,1,0)</f>
        <v>0</v>
      </c>
      <c r="N88">
        <f>IF(qualitativo!N94=12,1,0)</f>
        <v>0</v>
      </c>
      <c r="O88">
        <f>IF(qualitativo!O94=1,1,0)</f>
        <v>0</v>
      </c>
      <c r="P88">
        <f>IF(qualitativo!P94=1,1,0)</f>
        <v>0</v>
      </c>
      <c r="Q88">
        <f>IF(qualitativo!Q94=0,1,0)</f>
        <v>1</v>
      </c>
      <c r="R88">
        <f>IF(qualitativo!R94=80,1,0)</f>
        <v>0</v>
      </c>
      <c r="S88">
        <f>IF(qualitativo!S94=750,1,0)</f>
        <v>0</v>
      </c>
      <c r="T88">
        <f>IF(qualitativo!T94=27,1,0)</f>
        <v>0</v>
      </c>
      <c r="U88">
        <f>IF(qualitativo!U94=200,1,0)</f>
        <v>0</v>
      </c>
      <c r="V88">
        <f>IF(qualitativo!V94=3,1,0)</f>
        <v>0</v>
      </c>
      <c r="W88">
        <f>IF(qualitativo!W94=1,1,0)</f>
        <v>0</v>
      </c>
      <c r="X88">
        <f>IF(OR(qualitativo!X94=75,qualitativo!X94="75%"),1,0)</f>
        <v>0</v>
      </c>
      <c r="Y88">
        <f>IF(OR(qualitativo!Y94=50,qualitativo!Y94="50%"),1,0)</f>
        <v>0</v>
      </c>
      <c r="Z88">
        <f>IF(qualitativo!Z94=17,1,0)</f>
        <v>0</v>
      </c>
      <c r="AA88">
        <f>IF(qualitativo!AA94=-4,1,0)</f>
        <v>0</v>
      </c>
      <c r="AB88">
        <f>IF(OR(qualitativo!AB94=0.6,qualitativo!AB94="3'5"),1,0)</f>
        <v>0</v>
      </c>
      <c r="AC88">
        <f>IF(OR(qualitativo!AC94=2.2,qualitativo!AC94="2,1'5"),1,0)</f>
        <v>0</v>
      </c>
      <c r="AD88">
        <f>IF(OR(qualitativo!AD94="7'5",qualitativo!AD94="1,2'5",qualitativo!AD94=1.4),1,0)</f>
        <v>0</v>
      </c>
      <c r="AE88">
        <f>IF(qualitativo!AE94="5'8",1,0)</f>
        <v>0</v>
      </c>
      <c r="AF88">
        <f>IF(OR(qualitativo!AF94="2'5"),1,0)</f>
        <v>0</v>
      </c>
      <c r="AG88">
        <f>IF(OR(qualitativo!AG94="3'4",qualitativo!AG94=0.75),1,0)</f>
        <v>0</v>
      </c>
      <c r="AH88">
        <f>IF(qualitativo!AH94="0 e 2",1,0)</f>
        <v>0</v>
      </c>
      <c r="AJ88" s="12">
        <f t="shared" si="2"/>
        <v>2</v>
      </c>
      <c r="AK88" s="13">
        <f t="shared" si="3"/>
        <v>6.25E-2</v>
      </c>
    </row>
    <row r="89" spans="1:37" x14ac:dyDescent="0.2">
      <c r="A89">
        <f>qualitativo!A95</f>
        <v>0</v>
      </c>
      <c r="B89">
        <f>qualitativo!B95</f>
        <v>0</v>
      </c>
      <c r="C89">
        <f>IF(OR(qualitativo!C95="2a+8",qualitativo!C95="a+a+4+4",qualitativo!C95="a+4+a+4",qualitativo!C95="4+4+a+a",qualitativo!C95="2*a+2*4",qualitativo!C95="2*(a+4)"),1,0)</f>
        <v>0</v>
      </c>
      <c r="D89">
        <f>IF(qualitativo!D95=2,1,0)</f>
        <v>0</v>
      </c>
      <c r="E89">
        <f>IF(qualitativo!E95=1,1,0)</f>
        <v>0</v>
      </c>
      <c r="F89">
        <f>IF(qualitativo!F95=3,1,0)</f>
        <v>0</v>
      </c>
      <c r="G89">
        <f>IF(qualitativo!G95=2,1,0)</f>
        <v>0</v>
      </c>
      <c r="H89">
        <f>IF(qualitativo!H95=0,1,0)</f>
        <v>1</v>
      </c>
      <c r="I89">
        <f>IF(qualitativo!I95=3,1,0)</f>
        <v>0</v>
      </c>
      <c r="J89">
        <f>IF(OR(qualitativo!J95="x+3",qualitativo!J95="3+x"),1,0)</f>
        <v>0</v>
      </c>
      <c r="K89">
        <f>IF(qualitativo!K95="x-3",1,0)</f>
        <v>0</v>
      </c>
      <c r="L89">
        <f>IF(OR(qualitativo!L95="2a",qualitativo!L95="a+a",qualitativo!L95="a*2",qualitativo!L95="2*a"),1,0)</f>
        <v>0</v>
      </c>
      <c r="M89">
        <f>IF(qualitativo!M95=6,1,0)</f>
        <v>0</v>
      </c>
      <c r="N89">
        <f>IF(qualitativo!N95=12,1,0)</f>
        <v>0</v>
      </c>
      <c r="O89">
        <f>IF(qualitativo!O95=1,1,0)</f>
        <v>0</v>
      </c>
      <c r="P89">
        <f>IF(qualitativo!P95=1,1,0)</f>
        <v>0</v>
      </c>
      <c r="Q89">
        <f>IF(qualitativo!Q95=0,1,0)</f>
        <v>1</v>
      </c>
      <c r="R89">
        <f>IF(qualitativo!R95=80,1,0)</f>
        <v>0</v>
      </c>
      <c r="S89">
        <f>IF(qualitativo!S95=750,1,0)</f>
        <v>0</v>
      </c>
      <c r="T89">
        <f>IF(qualitativo!T95=27,1,0)</f>
        <v>0</v>
      </c>
      <c r="U89">
        <f>IF(qualitativo!U95=200,1,0)</f>
        <v>0</v>
      </c>
      <c r="V89">
        <f>IF(qualitativo!V95=3,1,0)</f>
        <v>0</v>
      </c>
      <c r="W89">
        <f>IF(qualitativo!W95=1,1,0)</f>
        <v>0</v>
      </c>
      <c r="X89">
        <f>IF(OR(qualitativo!X95=75,qualitativo!X95="75%"),1,0)</f>
        <v>0</v>
      </c>
      <c r="Y89">
        <f>IF(OR(qualitativo!Y95=50,qualitativo!Y95="50%"),1,0)</f>
        <v>0</v>
      </c>
      <c r="Z89">
        <f>IF(qualitativo!Z95=17,1,0)</f>
        <v>0</v>
      </c>
      <c r="AA89">
        <f>IF(qualitativo!AA95=-4,1,0)</f>
        <v>0</v>
      </c>
      <c r="AB89">
        <f>IF(OR(qualitativo!AB95=0.6,qualitativo!AB95="3'5"),1,0)</f>
        <v>0</v>
      </c>
      <c r="AC89">
        <f>IF(OR(qualitativo!AC95=2.2,qualitativo!AC95="2,1'5"),1,0)</f>
        <v>0</v>
      </c>
      <c r="AD89">
        <f>IF(OR(qualitativo!AD95="7'5",qualitativo!AD95="1,2'5",qualitativo!AD95=1.4),1,0)</f>
        <v>0</v>
      </c>
      <c r="AE89">
        <f>IF(qualitativo!AE95="5'8",1,0)</f>
        <v>0</v>
      </c>
      <c r="AF89">
        <f>IF(OR(qualitativo!AF95="2'5"),1,0)</f>
        <v>0</v>
      </c>
      <c r="AG89">
        <f>IF(OR(qualitativo!AG95="3'4",qualitativo!AG95=0.75),1,0)</f>
        <v>0</v>
      </c>
      <c r="AH89">
        <f>IF(qualitativo!AH95="0 e 2",1,0)</f>
        <v>0</v>
      </c>
      <c r="AJ89" s="12">
        <f t="shared" si="2"/>
        <v>2</v>
      </c>
      <c r="AK89" s="13">
        <f t="shared" si="3"/>
        <v>6.25E-2</v>
      </c>
    </row>
    <row r="90" spans="1:37" x14ac:dyDescent="0.2">
      <c r="A90">
        <f>qualitativo!A96</f>
        <v>0</v>
      </c>
      <c r="B90">
        <f>qualitativo!B96</f>
        <v>0</v>
      </c>
      <c r="C90">
        <f>IF(OR(qualitativo!C96="2a+8",qualitativo!C96="a+a+4+4",qualitativo!C96="a+4+a+4",qualitativo!C96="4+4+a+a",qualitativo!C96="2*a+2*4",qualitativo!C96="2*(a+4)"),1,0)</f>
        <v>0</v>
      </c>
      <c r="D90">
        <f>IF(qualitativo!D96=2,1,0)</f>
        <v>0</v>
      </c>
      <c r="E90">
        <f>IF(qualitativo!E96=1,1,0)</f>
        <v>0</v>
      </c>
      <c r="F90">
        <f>IF(qualitativo!F96=3,1,0)</f>
        <v>0</v>
      </c>
      <c r="G90">
        <f>IF(qualitativo!G96=2,1,0)</f>
        <v>0</v>
      </c>
      <c r="H90">
        <f>IF(qualitativo!H96=0,1,0)</f>
        <v>1</v>
      </c>
      <c r="I90">
        <f>IF(qualitativo!I96=3,1,0)</f>
        <v>0</v>
      </c>
      <c r="J90">
        <f>IF(OR(qualitativo!J96="x+3",qualitativo!J96="3+x"),1,0)</f>
        <v>0</v>
      </c>
      <c r="K90">
        <f>IF(qualitativo!K96="x-3",1,0)</f>
        <v>0</v>
      </c>
      <c r="L90">
        <f>IF(OR(qualitativo!L96="2a",qualitativo!L96="a+a",qualitativo!L96="a*2",qualitativo!L96="2*a"),1,0)</f>
        <v>0</v>
      </c>
      <c r="M90">
        <f>IF(qualitativo!M96=6,1,0)</f>
        <v>0</v>
      </c>
      <c r="N90">
        <f>IF(qualitativo!N96=12,1,0)</f>
        <v>0</v>
      </c>
      <c r="O90">
        <f>IF(qualitativo!O96=1,1,0)</f>
        <v>0</v>
      </c>
      <c r="P90">
        <f>IF(qualitativo!P96=1,1,0)</f>
        <v>0</v>
      </c>
      <c r="Q90">
        <f>IF(qualitativo!Q96=0,1,0)</f>
        <v>1</v>
      </c>
      <c r="R90">
        <f>IF(qualitativo!R96=80,1,0)</f>
        <v>0</v>
      </c>
      <c r="S90">
        <f>IF(qualitativo!S96=750,1,0)</f>
        <v>0</v>
      </c>
      <c r="T90">
        <f>IF(qualitativo!T96=27,1,0)</f>
        <v>0</v>
      </c>
      <c r="U90">
        <f>IF(qualitativo!U96=200,1,0)</f>
        <v>0</v>
      </c>
      <c r="V90">
        <f>IF(qualitativo!V96=3,1,0)</f>
        <v>0</v>
      </c>
      <c r="W90">
        <f>IF(qualitativo!W96=1,1,0)</f>
        <v>0</v>
      </c>
      <c r="X90">
        <f>IF(OR(qualitativo!X96=75,qualitativo!X96="75%"),1,0)</f>
        <v>0</v>
      </c>
      <c r="Y90">
        <f>IF(OR(qualitativo!Y96=50,qualitativo!Y96="50%"),1,0)</f>
        <v>0</v>
      </c>
      <c r="Z90">
        <f>IF(qualitativo!Z96=17,1,0)</f>
        <v>0</v>
      </c>
      <c r="AA90">
        <f>IF(qualitativo!AA96=-4,1,0)</f>
        <v>0</v>
      </c>
      <c r="AB90">
        <f>IF(OR(qualitativo!AB96=0.6,qualitativo!AB96="3'5"),1,0)</f>
        <v>0</v>
      </c>
      <c r="AC90">
        <f>IF(OR(qualitativo!AC96=2.2,qualitativo!AC96="2,1'5"),1,0)</f>
        <v>0</v>
      </c>
      <c r="AD90">
        <f>IF(OR(qualitativo!AD96="7'5",qualitativo!AD96="1,2'5",qualitativo!AD96=1.4),1,0)</f>
        <v>0</v>
      </c>
      <c r="AE90">
        <f>IF(qualitativo!AE96="5'8",1,0)</f>
        <v>0</v>
      </c>
      <c r="AF90">
        <f>IF(OR(qualitativo!AF96="2'5"),1,0)</f>
        <v>0</v>
      </c>
      <c r="AG90">
        <f>IF(OR(qualitativo!AG96="3'4",qualitativo!AG96=0.75),1,0)</f>
        <v>0</v>
      </c>
      <c r="AH90">
        <f>IF(qualitativo!AH96="0 e 2",1,0)</f>
        <v>0</v>
      </c>
      <c r="AJ90" s="12">
        <f t="shared" si="2"/>
        <v>2</v>
      </c>
      <c r="AK90" s="13">
        <f t="shared" si="3"/>
        <v>6.25E-2</v>
      </c>
    </row>
    <row r="91" spans="1:37" x14ac:dyDescent="0.2">
      <c r="A91">
        <f>qualitativo!A97</f>
        <v>0</v>
      </c>
      <c r="B91">
        <f>qualitativo!B97</f>
        <v>0</v>
      </c>
      <c r="C91">
        <f>IF(OR(qualitativo!C97="2a+8",qualitativo!C97="a+a+4+4",qualitativo!C97="a+4+a+4",qualitativo!C97="4+4+a+a",qualitativo!C97="2*a+2*4",qualitativo!C97="2*(a+4)"),1,0)</f>
        <v>0</v>
      </c>
      <c r="D91">
        <f>IF(qualitativo!D97=2,1,0)</f>
        <v>0</v>
      </c>
      <c r="E91">
        <f>IF(qualitativo!E97=1,1,0)</f>
        <v>0</v>
      </c>
      <c r="F91">
        <f>IF(qualitativo!F97=3,1,0)</f>
        <v>0</v>
      </c>
      <c r="G91">
        <f>IF(qualitativo!G97=2,1,0)</f>
        <v>0</v>
      </c>
      <c r="H91">
        <f>IF(qualitativo!H97=0,1,0)</f>
        <v>1</v>
      </c>
      <c r="I91">
        <f>IF(qualitativo!I97=3,1,0)</f>
        <v>0</v>
      </c>
      <c r="J91">
        <f>IF(OR(qualitativo!J97="x+3",qualitativo!J97="3+x"),1,0)</f>
        <v>0</v>
      </c>
      <c r="K91">
        <f>IF(qualitativo!K97="x-3",1,0)</f>
        <v>0</v>
      </c>
      <c r="L91">
        <f>IF(OR(qualitativo!L97="2a",qualitativo!L97="a+a",qualitativo!L97="a*2",qualitativo!L97="2*a"),1,0)</f>
        <v>0</v>
      </c>
      <c r="M91">
        <f>IF(qualitativo!M97=6,1,0)</f>
        <v>0</v>
      </c>
      <c r="N91">
        <f>IF(qualitativo!N97=12,1,0)</f>
        <v>0</v>
      </c>
      <c r="O91">
        <f>IF(qualitativo!O97=1,1,0)</f>
        <v>0</v>
      </c>
      <c r="P91">
        <f>IF(qualitativo!P97=1,1,0)</f>
        <v>0</v>
      </c>
      <c r="Q91">
        <f>IF(qualitativo!Q97=0,1,0)</f>
        <v>1</v>
      </c>
      <c r="R91">
        <f>IF(qualitativo!R97=80,1,0)</f>
        <v>0</v>
      </c>
      <c r="S91">
        <f>IF(qualitativo!S97=750,1,0)</f>
        <v>0</v>
      </c>
      <c r="T91">
        <f>IF(qualitativo!T97=27,1,0)</f>
        <v>0</v>
      </c>
      <c r="U91">
        <f>IF(qualitativo!U97=200,1,0)</f>
        <v>0</v>
      </c>
      <c r="V91">
        <f>IF(qualitativo!V97=3,1,0)</f>
        <v>0</v>
      </c>
      <c r="W91">
        <f>IF(qualitativo!W97=1,1,0)</f>
        <v>0</v>
      </c>
      <c r="X91">
        <f>IF(OR(qualitativo!X97=75,qualitativo!X97="75%"),1,0)</f>
        <v>0</v>
      </c>
      <c r="Y91">
        <f>IF(OR(qualitativo!Y97=50,qualitativo!Y97="50%"),1,0)</f>
        <v>0</v>
      </c>
      <c r="Z91">
        <f>IF(qualitativo!Z97=17,1,0)</f>
        <v>0</v>
      </c>
      <c r="AA91">
        <f>IF(qualitativo!AA97=-4,1,0)</f>
        <v>0</v>
      </c>
      <c r="AB91">
        <f>IF(OR(qualitativo!AB97=0.6,qualitativo!AB97="3'5"),1,0)</f>
        <v>0</v>
      </c>
      <c r="AC91">
        <f>IF(OR(qualitativo!AC97=2.2,qualitativo!AC97="2,1'5"),1,0)</f>
        <v>0</v>
      </c>
      <c r="AD91">
        <f>IF(OR(qualitativo!AD97="7'5",qualitativo!AD97="1,2'5",qualitativo!AD97=1.4),1,0)</f>
        <v>0</v>
      </c>
      <c r="AE91">
        <f>IF(qualitativo!AE97="5'8",1,0)</f>
        <v>0</v>
      </c>
      <c r="AF91">
        <f>IF(OR(qualitativo!AF97="2'5"),1,0)</f>
        <v>0</v>
      </c>
      <c r="AG91">
        <f>IF(OR(qualitativo!AG97="3'4",qualitativo!AG97=0.75),1,0)</f>
        <v>0</v>
      </c>
      <c r="AH91">
        <f>IF(qualitativo!AH97="0 e 2",1,0)</f>
        <v>0</v>
      </c>
      <c r="AJ91" s="12">
        <f t="shared" si="2"/>
        <v>2</v>
      </c>
      <c r="AK91" s="13">
        <f t="shared" si="3"/>
        <v>6.25E-2</v>
      </c>
    </row>
    <row r="92" spans="1:37" x14ac:dyDescent="0.2">
      <c r="A92">
        <f>qualitativo!A98</f>
        <v>0</v>
      </c>
      <c r="B92">
        <f>qualitativo!B98</f>
        <v>0</v>
      </c>
      <c r="C92">
        <f>IF(OR(qualitativo!C98="2a+8",qualitativo!C98="a+a+4+4",qualitativo!C98="a+4+a+4",qualitativo!C98="4+4+a+a",qualitativo!C98="2*a+2*4",qualitativo!C98="2*(a+4)"),1,0)</f>
        <v>0</v>
      </c>
      <c r="D92">
        <f>IF(qualitativo!D98=2,1,0)</f>
        <v>0</v>
      </c>
      <c r="E92">
        <f>IF(qualitativo!E98=1,1,0)</f>
        <v>0</v>
      </c>
      <c r="F92">
        <f>IF(qualitativo!F98=3,1,0)</f>
        <v>0</v>
      </c>
      <c r="G92">
        <f>IF(qualitativo!G98=2,1,0)</f>
        <v>0</v>
      </c>
      <c r="H92">
        <f>IF(qualitativo!H98=0,1,0)</f>
        <v>1</v>
      </c>
      <c r="I92">
        <f>IF(qualitativo!I98=3,1,0)</f>
        <v>0</v>
      </c>
      <c r="J92">
        <f>IF(OR(qualitativo!J98="x+3",qualitativo!J98="3+x"),1,0)</f>
        <v>0</v>
      </c>
      <c r="K92">
        <f>IF(qualitativo!K98="x-3",1,0)</f>
        <v>0</v>
      </c>
      <c r="L92">
        <f>IF(OR(qualitativo!L98="2a",qualitativo!L98="a+a",qualitativo!L98="a*2",qualitativo!L98="2*a"),1,0)</f>
        <v>0</v>
      </c>
      <c r="M92">
        <f>IF(qualitativo!M98=6,1,0)</f>
        <v>0</v>
      </c>
      <c r="N92">
        <f>IF(qualitativo!N98=12,1,0)</f>
        <v>0</v>
      </c>
      <c r="O92">
        <f>IF(qualitativo!O98=1,1,0)</f>
        <v>0</v>
      </c>
      <c r="P92">
        <f>IF(qualitativo!P98=1,1,0)</f>
        <v>0</v>
      </c>
      <c r="Q92">
        <f>IF(qualitativo!Q98=0,1,0)</f>
        <v>1</v>
      </c>
      <c r="R92">
        <f>IF(qualitativo!R98=80,1,0)</f>
        <v>0</v>
      </c>
      <c r="S92">
        <f>IF(qualitativo!S98=750,1,0)</f>
        <v>0</v>
      </c>
      <c r="T92">
        <f>IF(qualitativo!T98=27,1,0)</f>
        <v>0</v>
      </c>
      <c r="U92">
        <f>IF(qualitativo!U98=200,1,0)</f>
        <v>0</v>
      </c>
      <c r="V92">
        <f>IF(qualitativo!V98=3,1,0)</f>
        <v>0</v>
      </c>
      <c r="W92">
        <f>IF(qualitativo!W98=1,1,0)</f>
        <v>0</v>
      </c>
      <c r="X92">
        <f>IF(OR(qualitativo!X98=75,qualitativo!X98="75%"),1,0)</f>
        <v>0</v>
      </c>
      <c r="Y92">
        <f>IF(OR(qualitativo!Y98=50,qualitativo!Y98="50%"),1,0)</f>
        <v>0</v>
      </c>
      <c r="Z92">
        <f>IF(qualitativo!Z98=17,1,0)</f>
        <v>0</v>
      </c>
      <c r="AA92">
        <f>IF(qualitativo!AA98=-4,1,0)</f>
        <v>0</v>
      </c>
      <c r="AB92">
        <f>IF(OR(qualitativo!AB98=0.6,qualitativo!AB98="3'5"),1,0)</f>
        <v>0</v>
      </c>
      <c r="AC92">
        <f>IF(OR(qualitativo!AC98=2.2,qualitativo!AC98="2,1'5"),1,0)</f>
        <v>0</v>
      </c>
      <c r="AD92">
        <f>IF(OR(qualitativo!AD98="7'5",qualitativo!AD98="1,2'5",qualitativo!AD98=1.4),1,0)</f>
        <v>0</v>
      </c>
      <c r="AE92">
        <f>IF(qualitativo!AE98="5'8",1,0)</f>
        <v>0</v>
      </c>
      <c r="AF92">
        <f>IF(OR(qualitativo!AF98="2'5"),1,0)</f>
        <v>0</v>
      </c>
      <c r="AG92">
        <f>IF(OR(qualitativo!AG98="3'4",qualitativo!AG98=0.75),1,0)</f>
        <v>0</v>
      </c>
      <c r="AH92">
        <f>IF(qualitativo!AH98="0 e 2",1,0)</f>
        <v>0</v>
      </c>
      <c r="AJ92" s="12">
        <f t="shared" si="2"/>
        <v>2</v>
      </c>
      <c r="AK92" s="13">
        <f t="shared" si="3"/>
        <v>6.25E-2</v>
      </c>
    </row>
    <row r="93" spans="1:37" x14ac:dyDescent="0.2">
      <c r="A93">
        <f>qualitativo!A99</f>
        <v>0</v>
      </c>
      <c r="B93">
        <f>qualitativo!B99</f>
        <v>0</v>
      </c>
      <c r="C93">
        <f>IF(OR(qualitativo!C99="2a+8",qualitativo!C99="a+a+4+4",qualitativo!C99="a+4+a+4",qualitativo!C99="4+4+a+a",qualitativo!C99="2*a+2*4",qualitativo!C99="2*(a+4)"),1,0)</f>
        <v>0</v>
      </c>
      <c r="D93">
        <f>IF(qualitativo!D99=2,1,0)</f>
        <v>0</v>
      </c>
      <c r="E93">
        <f>IF(qualitativo!E99=1,1,0)</f>
        <v>0</v>
      </c>
      <c r="F93">
        <f>IF(qualitativo!F99=3,1,0)</f>
        <v>0</v>
      </c>
      <c r="G93">
        <f>IF(qualitativo!G99=2,1,0)</f>
        <v>0</v>
      </c>
      <c r="H93">
        <f>IF(qualitativo!H99=0,1,0)</f>
        <v>1</v>
      </c>
      <c r="I93">
        <f>IF(qualitativo!I99=3,1,0)</f>
        <v>0</v>
      </c>
      <c r="J93">
        <f>IF(OR(qualitativo!J99="x+3",qualitativo!J99="3+x"),1,0)</f>
        <v>0</v>
      </c>
      <c r="K93">
        <f>IF(qualitativo!K99="x-3",1,0)</f>
        <v>0</v>
      </c>
      <c r="L93">
        <f>IF(OR(qualitativo!L99="2a",qualitativo!L99="a+a",qualitativo!L99="a*2",qualitativo!L99="2*a"),1,0)</f>
        <v>0</v>
      </c>
      <c r="M93">
        <f>IF(qualitativo!M99=6,1,0)</f>
        <v>0</v>
      </c>
      <c r="N93">
        <f>IF(qualitativo!N99=12,1,0)</f>
        <v>0</v>
      </c>
      <c r="O93">
        <f>IF(qualitativo!O99=1,1,0)</f>
        <v>0</v>
      </c>
      <c r="P93">
        <f>IF(qualitativo!P99=1,1,0)</f>
        <v>0</v>
      </c>
      <c r="Q93">
        <f>IF(qualitativo!Q99=0,1,0)</f>
        <v>1</v>
      </c>
      <c r="R93">
        <f>IF(qualitativo!R99=80,1,0)</f>
        <v>0</v>
      </c>
      <c r="S93">
        <f>IF(qualitativo!S99=750,1,0)</f>
        <v>0</v>
      </c>
      <c r="T93">
        <f>IF(qualitativo!T99=27,1,0)</f>
        <v>0</v>
      </c>
      <c r="U93">
        <f>IF(qualitativo!U99=200,1,0)</f>
        <v>0</v>
      </c>
      <c r="V93">
        <f>IF(qualitativo!V99=3,1,0)</f>
        <v>0</v>
      </c>
      <c r="W93">
        <f>IF(qualitativo!W99=1,1,0)</f>
        <v>0</v>
      </c>
      <c r="X93">
        <f>IF(OR(qualitativo!X99=75,qualitativo!X99="75%"),1,0)</f>
        <v>0</v>
      </c>
      <c r="Y93">
        <f>IF(OR(qualitativo!Y99=50,qualitativo!Y99="50%"),1,0)</f>
        <v>0</v>
      </c>
      <c r="Z93">
        <f>IF(qualitativo!Z99=17,1,0)</f>
        <v>0</v>
      </c>
      <c r="AA93">
        <f>IF(qualitativo!AA99=-4,1,0)</f>
        <v>0</v>
      </c>
      <c r="AB93">
        <f>IF(OR(qualitativo!AB99=0.6,qualitativo!AB99="3'5"),1,0)</f>
        <v>0</v>
      </c>
      <c r="AC93">
        <f>IF(OR(qualitativo!AC99=2.2,qualitativo!AC99="2,1'5"),1,0)</f>
        <v>0</v>
      </c>
      <c r="AD93">
        <f>IF(OR(qualitativo!AD99="7'5",qualitativo!AD99="1,2'5",qualitativo!AD99=1.4),1,0)</f>
        <v>0</v>
      </c>
      <c r="AE93">
        <f>IF(qualitativo!AE99="5'8",1,0)</f>
        <v>0</v>
      </c>
      <c r="AF93">
        <f>IF(OR(qualitativo!AF99="2'5"),1,0)</f>
        <v>0</v>
      </c>
      <c r="AG93">
        <f>IF(OR(qualitativo!AG99="3'4",qualitativo!AG99=0.75),1,0)</f>
        <v>0</v>
      </c>
      <c r="AH93">
        <f>IF(qualitativo!AH99="0 e 2",1,0)</f>
        <v>0</v>
      </c>
      <c r="AJ93" s="12">
        <f t="shared" si="2"/>
        <v>2</v>
      </c>
      <c r="AK93" s="13">
        <f t="shared" si="3"/>
        <v>6.25E-2</v>
      </c>
    </row>
    <row r="94" spans="1:37" x14ac:dyDescent="0.2">
      <c r="A94">
        <f>qualitativo!A100</f>
        <v>0</v>
      </c>
      <c r="B94">
        <f>qualitativo!B100</f>
        <v>0</v>
      </c>
      <c r="C94">
        <f>IF(OR(qualitativo!C100="2a+8",qualitativo!C100="a+a+4+4",qualitativo!C100="a+4+a+4",qualitativo!C100="4+4+a+a",qualitativo!C100="2*a+2*4",qualitativo!C100="2*(a+4)"),1,0)</f>
        <v>0</v>
      </c>
      <c r="D94">
        <f>IF(qualitativo!D100=2,1,0)</f>
        <v>0</v>
      </c>
      <c r="E94">
        <f>IF(qualitativo!E100=1,1,0)</f>
        <v>0</v>
      </c>
      <c r="F94">
        <f>IF(qualitativo!F100=3,1,0)</f>
        <v>0</v>
      </c>
      <c r="G94">
        <f>IF(qualitativo!G100=2,1,0)</f>
        <v>0</v>
      </c>
      <c r="H94">
        <f>IF(qualitativo!H100=0,1,0)</f>
        <v>1</v>
      </c>
      <c r="I94">
        <f>IF(qualitativo!I100=3,1,0)</f>
        <v>0</v>
      </c>
      <c r="J94">
        <f>IF(OR(qualitativo!J100="x+3",qualitativo!J100="3+x"),1,0)</f>
        <v>0</v>
      </c>
      <c r="K94">
        <f>IF(qualitativo!K100="x-3",1,0)</f>
        <v>0</v>
      </c>
      <c r="L94">
        <f>IF(OR(qualitativo!L100="2a",qualitativo!L100="a+a",qualitativo!L100="a*2",qualitativo!L100="2*a"),1,0)</f>
        <v>0</v>
      </c>
      <c r="M94">
        <f>IF(qualitativo!M100=6,1,0)</f>
        <v>0</v>
      </c>
      <c r="N94">
        <f>IF(qualitativo!N100=12,1,0)</f>
        <v>0</v>
      </c>
      <c r="O94">
        <f>IF(qualitativo!O100=1,1,0)</f>
        <v>0</v>
      </c>
      <c r="P94">
        <f>IF(qualitativo!P100=1,1,0)</f>
        <v>0</v>
      </c>
      <c r="Q94">
        <f>IF(qualitativo!Q100=0,1,0)</f>
        <v>1</v>
      </c>
      <c r="R94">
        <f>IF(qualitativo!R100=80,1,0)</f>
        <v>0</v>
      </c>
      <c r="S94">
        <f>IF(qualitativo!S100=750,1,0)</f>
        <v>0</v>
      </c>
      <c r="T94">
        <f>IF(qualitativo!T100=27,1,0)</f>
        <v>0</v>
      </c>
      <c r="U94">
        <f>IF(qualitativo!U100=200,1,0)</f>
        <v>0</v>
      </c>
      <c r="V94">
        <f>IF(qualitativo!V100=3,1,0)</f>
        <v>0</v>
      </c>
      <c r="W94">
        <f>IF(qualitativo!W100=1,1,0)</f>
        <v>0</v>
      </c>
      <c r="X94">
        <f>IF(OR(qualitativo!X100=75,qualitativo!X100="75%"),1,0)</f>
        <v>0</v>
      </c>
      <c r="Y94">
        <f>IF(OR(qualitativo!Y100=50,qualitativo!Y100="50%"),1,0)</f>
        <v>0</v>
      </c>
      <c r="Z94">
        <f>IF(qualitativo!Z100=17,1,0)</f>
        <v>0</v>
      </c>
      <c r="AA94">
        <f>IF(qualitativo!AA100=-4,1,0)</f>
        <v>0</v>
      </c>
      <c r="AB94">
        <f>IF(OR(qualitativo!AB100=0.6,qualitativo!AB100="3'5"),1,0)</f>
        <v>0</v>
      </c>
      <c r="AC94">
        <f>IF(OR(qualitativo!AC100=2.2,qualitativo!AC100="2,1'5"),1,0)</f>
        <v>0</v>
      </c>
      <c r="AD94">
        <f>IF(OR(qualitativo!AD100="7'5",qualitativo!AD100="1,2'5",qualitativo!AD100=1.4),1,0)</f>
        <v>0</v>
      </c>
      <c r="AE94">
        <f>IF(qualitativo!AE100="5'8",1,0)</f>
        <v>0</v>
      </c>
      <c r="AF94">
        <f>IF(OR(qualitativo!AF100="2'5"),1,0)</f>
        <v>0</v>
      </c>
      <c r="AG94">
        <f>IF(OR(qualitativo!AG100="3'4",qualitativo!AG100=0.75),1,0)</f>
        <v>0</v>
      </c>
      <c r="AH94">
        <f>IF(qualitativo!AH100="0 e 2",1,0)</f>
        <v>0</v>
      </c>
      <c r="AJ94" s="12">
        <f t="shared" si="2"/>
        <v>2</v>
      </c>
      <c r="AK94" s="13">
        <f t="shared" si="3"/>
        <v>6.25E-2</v>
      </c>
    </row>
    <row r="95" spans="1:37" x14ac:dyDescent="0.2">
      <c r="A95">
        <f>qualitativo!A101</f>
        <v>0</v>
      </c>
      <c r="B95">
        <f>qualitativo!B101</f>
        <v>0</v>
      </c>
      <c r="C95">
        <f>IF(OR(qualitativo!C101="2a+8",qualitativo!C101="a+a+4+4",qualitativo!C101="a+4+a+4",qualitativo!C101="4+4+a+a",qualitativo!C101="2*a+2*4",qualitativo!C101="2*(a+4)"),1,0)</f>
        <v>0</v>
      </c>
      <c r="D95">
        <f>IF(qualitativo!D101=2,1,0)</f>
        <v>0</v>
      </c>
      <c r="E95">
        <f>IF(qualitativo!E101=1,1,0)</f>
        <v>0</v>
      </c>
      <c r="F95">
        <f>IF(qualitativo!F101=3,1,0)</f>
        <v>0</v>
      </c>
      <c r="G95">
        <f>IF(qualitativo!G101=2,1,0)</f>
        <v>0</v>
      </c>
      <c r="H95">
        <f>IF(qualitativo!H101=0,1,0)</f>
        <v>1</v>
      </c>
      <c r="I95">
        <f>IF(qualitativo!I101=3,1,0)</f>
        <v>0</v>
      </c>
      <c r="J95">
        <f>IF(OR(qualitativo!J101="x+3",qualitativo!J101="3+x"),1,0)</f>
        <v>0</v>
      </c>
      <c r="K95">
        <f>IF(qualitativo!K101="x-3",1,0)</f>
        <v>0</v>
      </c>
      <c r="L95">
        <f>IF(OR(qualitativo!L101="2a",qualitativo!L101="a+a",qualitativo!L101="a*2",qualitativo!L101="2*a"),1,0)</f>
        <v>0</v>
      </c>
      <c r="M95">
        <f>IF(qualitativo!M101=6,1,0)</f>
        <v>0</v>
      </c>
      <c r="N95">
        <f>IF(qualitativo!N101=12,1,0)</f>
        <v>0</v>
      </c>
      <c r="O95">
        <f>IF(qualitativo!O101=1,1,0)</f>
        <v>0</v>
      </c>
      <c r="P95">
        <f>IF(qualitativo!P101=1,1,0)</f>
        <v>0</v>
      </c>
      <c r="Q95">
        <f>IF(qualitativo!Q101=0,1,0)</f>
        <v>1</v>
      </c>
      <c r="R95">
        <f>IF(qualitativo!R101=80,1,0)</f>
        <v>0</v>
      </c>
      <c r="S95">
        <f>IF(qualitativo!S101=750,1,0)</f>
        <v>0</v>
      </c>
      <c r="T95">
        <f>IF(qualitativo!T101=27,1,0)</f>
        <v>0</v>
      </c>
      <c r="U95">
        <f>IF(qualitativo!U101=200,1,0)</f>
        <v>0</v>
      </c>
      <c r="V95">
        <f>IF(qualitativo!V101=3,1,0)</f>
        <v>0</v>
      </c>
      <c r="W95">
        <f>IF(qualitativo!W101=1,1,0)</f>
        <v>0</v>
      </c>
      <c r="X95">
        <f>IF(OR(qualitativo!X101=75,qualitativo!X101="75%"),1,0)</f>
        <v>0</v>
      </c>
      <c r="Y95">
        <f>IF(OR(qualitativo!Y101=50,qualitativo!Y101="50%"),1,0)</f>
        <v>0</v>
      </c>
      <c r="Z95">
        <f>IF(qualitativo!Z101=17,1,0)</f>
        <v>0</v>
      </c>
      <c r="AA95">
        <f>IF(qualitativo!AA101=-4,1,0)</f>
        <v>0</v>
      </c>
      <c r="AB95">
        <f>IF(OR(qualitativo!AB101=0.6,qualitativo!AB101="3'5"),1,0)</f>
        <v>0</v>
      </c>
      <c r="AC95">
        <f>IF(OR(qualitativo!AC101=2.2,qualitativo!AC101="2,1'5"),1,0)</f>
        <v>0</v>
      </c>
      <c r="AD95">
        <f>IF(OR(qualitativo!AD101="7'5",qualitativo!AD101="1,2'5",qualitativo!AD101=1.4),1,0)</f>
        <v>0</v>
      </c>
      <c r="AE95">
        <f>IF(qualitativo!AE101="5'8",1,0)</f>
        <v>0</v>
      </c>
      <c r="AF95">
        <f>IF(OR(qualitativo!AF101="2'5"),1,0)</f>
        <v>0</v>
      </c>
      <c r="AG95">
        <f>IF(OR(qualitativo!AG101="3'4",qualitativo!AG101=0.75),1,0)</f>
        <v>0</v>
      </c>
      <c r="AH95">
        <f>IF(qualitativo!AH101="0 e 2",1,0)</f>
        <v>0</v>
      </c>
      <c r="AJ95" s="12">
        <f t="shared" si="2"/>
        <v>2</v>
      </c>
      <c r="AK95" s="13">
        <f t="shared" si="3"/>
        <v>6.25E-2</v>
      </c>
    </row>
    <row r="96" spans="1:37" x14ac:dyDescent="0.2">
      <c r="A96">
        <f>qualitativo!A102</f>
        <v>0</v>
      </c>
      <c r="B96">
        <f>qualitativo!B102</f>
        <v>0</v>
      </c>
      <c r="C96">
        <f>IF(OR(qualitativo!C102="2a+8",qualitativo!C102="a+a+4+4",qualitativo!C102="a+4+a+4",qualitativo!C102="4+4+a+a",qualitativo!C102="2*a+2*4",qualitativo!C102="2*(a+4)"),1,0)</f>
        <v>0</v>
      </c>
      <c r="D96">
        <f>IF(qualitativo!D102=2,1,0)</f>
        <v>0</v>
      </c>
      <c r="E96">
        <f>IF(qualitativo!E102=1,1,0)</f>
        <v>0</v>
      </c>
      <c r="F96">
        <f>IF(qualitativo!F102=3,1,0)</f>
        <v>0</v>
      </c>
      <c r="G96">
        <f>IF(qualitativo!G102=2,1,0)</f>
        <v>0</v>
      </c>
      <c r="H96">
        <f>IF(qualitativo!H102=0,1,0)</f>
        <v>1</v>
      </c>
      <c r="I96">
        <f>IF(qualitativo!I102=3,1,0)</f>
        <v>0</v>
      </c>
      <c r="J96">
        <f>IF(OR(qualitativo!J102="x+3",qualitativo!J102="3+x"),1,0)</f>
        <v>0</v>
      </c>
      <c r="K96">
        <f>IF(qualitativo!K102="x-3",1,0)</f>
        <v>0</v>
      </c>
      <c r="L96">
        <f>IF(OR(qualitativo!L102="2a",qualitativo!L102="a+a",qualitativo!L102="a*2",qualitativo!L102="2*a"),1,0)</f>
        <v>0</v>
      </c>
      <c r="M96">
        <f>IF(qualitativo!M102=6,1,0)</f>
        <v>0</v>
      </c>
      <c r="N96">
        <f>IF(qualitativo!N102=12,1,0)</f>
        <v>0</v>
      </c>
      <c r="O96">
        <f>IF(qualitativo!O102=1,1,0)</f>
        <v>0</v>
      </c>
      <c r="P96">
        <f>IF(qualitativo!P102=1,1,0)</f>
        <v>0</v>
      </c>
      <c r="Q96">
        <f>IF(qualitativo!Q102=0,1,0)</f>
        <v>1</v>
      </c>
      <c r="R96">
        <f>IF(qualitativo!R102=80,1,0)</f>
        <v>0</v>
      </c>
      <c r="S96">
        <f>IF(qualitativo!S102=750,1,0)</f>
        <v>0</v>
      </c>
      <c r="T96">
        <f>IF(qualitativo!T102=27,1,0)</f>
        <v>0</v>
      </c>
      <c r="U96">
        <f>IF(qualitativo!U102=200,1,0)</f>
        <v>0</v>
      </c>
      <c r="V96">
        <f>IF(qualitativo!V102=3,1,0)</f>
        <v>0</v>
      </c>
      <c r="W96">
        <f>IF(qualitativo!W102=1,1,0)</f>
        <v>0</v>
      </c>
      <c r="X96">
        <f>IF(OR(qualitativo!X102=75,qualitativo!X102="75%"),1,0)</f>
        <v>0</v>
      </c>
      <c r="Y96">
        <f>IF(OR(qualitativo!Y102=50,qualitativo!Y102="50%"),1,0)</f>
        <v>0</v>
      </c>
      <c r="Z96">
        <f>IF(qualitativo!Z102=17,1,0)</f>
        <v>0</v>
      </c>
      <c r="AA96">
        <f>IF(qualitativo!AA102=-4,1,0)</f>
        <v>0</v>
      </c>
      <c r="AB96">
        <f>IF(OR(qualitativo!AB102=0.6,qualitativo!AB102="3'5"),1,0)</f>
        <v>0</v>
      </c>
      <c r="AC96">
        <f>IF(OR(qualitativo!AC102=2.2,qualitativo!AC102="2,1'5"),1,0)</f>
        <v>0</v>
      </c>
      <c r="AD96">
        <f>IF(OR(qualitativo!AD102="7'5",qualitativo!AD102="1,2'5",qualitativo!AD102=1.4),1,0)</f>
        <v>0</v>
      </c>
      <c r="AE96">
        <f>IF(qualitativo!AE102="5'8",1,0)</f>
        <v>0</v>
      </c>
      <c r="AF96">
        <f>IF(OR(qualitativo!AF102="2'5"),1,0)</f>
        <v>0</v>
      </c>
      <c r="AG96">
        <f>IF(OR(qualitativo!AG102="3'4",qualitativo!AG102=0.75),1,0)</f>
        <v>0</v>
      </c>
      <c r="AH96">
        <f>IF(qualitativo!AH102="0 e 2",1,0)</f>
        <v>0</v>
      </c>
      <c r="AJ96" s="12">
        <f t="shared" si="2"/>
        <v>2</v>
      </c>
      <c r="AK96" s="13">
        <f t="shared" si="3"/>
        <v>6.25E-2</v>
      </c>
    </row>
    <row r="97" spans="1:37" x14ac:dyDescent="0.2">
      <c r="A97">
        <f>qualitativo!A103</f>
        <v>0</v>
      </c>
      <c r="B97">
        <f>qualitativo!B103</f>
        <v>0</v>
      </c>
      <c r="C97">
        <f>IF(OR(qualitativo!C103="2a+8",qualitativo!C103="a+a+4+4",qualitativo!C103="a+4+a+4",qualitativo!C103="4+4+a+a",qualitativo!C103="2*a+2*4",qualitativo!C103="2*(a+4)"),1,0)</f>
        <v>0</v>
      </c>
      <c r="D97">
        <f>IF(qualitativo!D103=2,1,0)</f>
        <v>0</v>
      </c>
      <c r="E97">
        <f>IF(qualitativo!E103=1,1,0)</f>
        <v>0</v>
      </c>
      <c r="F97">
        <f>IF(qualitativo!F103=3,1,0)</f>
        <v>0</v>
      </c>
      <c r="G97">
        <f>IF(qualitativo!G103=2,1,0)</f>
        <v>0</v>
      </c>
      <c r="H97">
        <f>IF(qualitativo!H103=0,1,0)</f>
        <v>1</v>
      </c>
      <c r="I97">
        <f>IF(qualitativo!I103=3,1,0)</f>
        <v>0</v>
      </c>
      <c r="J97">
        <f>IF(OR(qualitativo!J103="x+3",qualitativo!J103="3+x"),1,0)</f>
        <v>0</v>
      </c>
      <c r="K97">
        <f>IF(qualitativo!K103="x-3",1,0)</f>
        <v>0</v>
      </c>
      <c r="L97">
        <f>IF(OR(qualitativo!L103="2a",qualitativo!L103="a+a",qualitativo!L103="a*2",qualitativo!L103="2*a"),1,0)</f>
        <v>0</v>
      </c>
      <c r="M97">
        <f>IF(qualitativo!M103=6,1,0)</f>
        <v>0</v>
      </c>
      <c r="N97">
        <f>IF(qualitativo!N103=12,1,0)</f>
        <v>0</v>
      </c>
      <c r="O97">
        <f>IF(qualitativo!O103=1,1,0)</f>
        <v>0</v>
      </c>
      <c r="P97">
        <f>IF(qualitativo!P103=1,1,0)</f>
        <v>0</v>
      </c>
      <c r="Q97">
        <f>IF(qualitativo!Q103=0,1,0)</f>
        <v>1</v>
      </c>
      <c r="R97">
        <f>IF(qualitativo!R103=80,1,0)</f>
        <v>0</v>
      </c>
      <c r="S97">
        <f>IF(qualitativo!S103=750,1,0)</f>
        <v>0</v>
      </c>
      <c r="T97">
        <f>IF(qualitativo!T103=27,1,0)</f>
        <v>0</v>
      </c>
      <c r="U97">
        <f>IF(qualitativo!U103=200,1,0)</f>
        <v>0</v>
      </c>
      <c r="V97">
        <f>IF(qualitativo!V103=3,1,0)</f>
        <v>0</v>
      </c>
      <c r="W97">
        <f>IF(qualitativo!W103=1,1,0)</f>
        <v>0</v>
      </c>
      <c r="X97">
        <f>IF(OR(qualitativo!X103=75,qualitativo!X103="75%"),1,0)</f>
        <v>0</v>
      </c>
      <c r="Y97">
        <f>IF(OR(qualitativo!Y103=50,qualitativo!Y103="50%"),1,0)</f>
        <v>0</v>
      </c>
      <c r="Z97">
        <f>IF(qualitativo!Z103=17,1,0)</f>
        <v>0</v>
      </c>
      <c r="AA97">
        <f>IF(qualitativo!AA103=-4,1,0)</f>
        <v>0</v>
      </c>
      <c r="AB97">
        <f>IF(OR(qualitativo!AB103=0.6,qualitativo!AB103="3'5"),1,0)</f>
        <v>0</v>
      </c>
      <c r="AC97">
        <f>IF(OR(qualitativo!AC103=2.2,qualitativo!AC103="2,1'5"),1,0)</f>
        <v>0</v>
      </c>
      <c r="AD97">
        <f>IF(OR(qualitativo!AD103="7'5",qualitativo!AD103="1,2'5",qualitativo!AD103=1.4),1,0)</f>
        <v>0</v>
      </c>
      <c r="AE97">
        <f>IF(qualitativo!AE103="5'8",1,0)</f>
        <v>0</v>
      </c>
      <c r="AF97">
        <f>IF(OR(qualitativo!AF103="2'5"),1,0)</f>
        <v>0</v>
      </c>
      <c r="AG97">
        <f>IF(OR(qualitativo!AG103="3'4",qualitativo!AG103=0.75),1,0)</f>
        <v>0</v>
      </c>
      <c r="AH97">
        <f>IF(qualitativo!AH103="0 e 2",1,0)</f>
        <v>0</v>
      </c>
      <c r="AJ97" s="12">
        <f t="shared" si="2"/>
        <v>2</v>
      </c>
      <c r="AK97" s="13">
        <f t="shared" si="3"/>
        <v>6.25E-2</v>
      </c>
    </row>
    <row r="98" spans="1:37" x14ac:dyDescent="0.2">
      <c r="A98">
        <f>qualitativo!A104</f>
        <v>0</v>
      </c>
      <c r="B98">
        <f>qualitativo!B104</f>
        <v>0</v>
      </c>
      <c r="C98">
        <f>IF(OR(qualitativo!C104="2a+8",qualitativo!C104="a+a+4+4",qualitativo!C104="a+4+a+4",qualitativo!C104="4+4+a+a",qualitativo!C104="2*a+2*4",qualitativo!C104="2*(a+4)"),1,0)</f>
        <v>0</v>
      </c>
      <c r="D98">
        <f>IF(qualitativo!D104=2,1,0)</f>
        <v>0</v>
      </c>
      <c r="E98">
        <f>IF(qualitativo!E104=1,1,0)</f>
        <v>0</v>
      </c>
      <c r="F98">
        <f>IF(qualitativo!F104=3,1,0)</f>
        <v>0</v>
      </c>
      <c r="G98">
        <f>IF(qualitativo!G104=2,1,0)</f>
        <v>0</v>
      </c>
      <c r="H98">
        <f>IF(qualitativo!H104=0,1,0)</f>
        <v>1</v>
      </c>
      <c r="I98">
        <f>IF(qualitativo!I104=3,1,0)</f>
        <v>0</v>
      </c>
      <c r="J98">
        <f>IF(OR(qualitativo!J104="x+3",qualitativo!J104="3+x"),1,0)</f>
        <v>0</v>
      </c>
      <c r="K98">
        <f>IF(qualitativo!K104="x-3",1,0)</f>
        <v>0</v>
      </c>
      <c r="L98">
        <f>IF(OR(qualitativo!L104="2a",qualitativo!L104="a+a",qualitativo!L104="a*2",qualitativo!L104="2*a"),1,0)</f>
        <v>0</v>
      </c>
      <c r="M98">
        <f>IF(qualitativo!M104=6,1,0)</f>
        <v>0</v>
      </c>
      <c r="N98">
        <f>IF(qualitativo!N104=12,1,0)</f>
        <v>0</v>
      </c>
      <c r="O98">
        <f>IF(qualitativo!O104=1,1,0)</f>
        <v>0</v>
      </c>
      <c r="P98">
        <f>IF(qualitativo!P104=1,1,0)</f>
        <v>0</v>
      </c>
      <c r="Q98">
        <f>IF(qualitativo!Q104=0,1,0)</f>
        <v>1</v>
      </c>
      <c r="R98">
        <f>IF(qualitativo!R104=80,1,0)</f>
        <v>0</v>
      </c>
      <c r="S98">
        <f>IF(qualitativo!S104=750,1,0)</f>
        <v>0</v>
      </c>
      <c r="T98">
        <f>IF(qualitativo!T104=27,1,0)</f>
        <v>0</v>
      </c>
      <c r="U98">
        <f>IF(qualitativo!U104=200,1,0)</f>
        <v>0</v>
      </c>
      <c r="V98">
        <f>IF(qualitativo!V104=3,1,0)</f>
        <v>0</v>
      </c>
      <c r="W98">
        <f>IF(qualitativo!W104=1,1,0)</f>
        <v>0</v>
      </c>
      <c r="X98">
        <f>IF(OR(qualitativo!X104=75,qualitativo!X104="75%"),1,0)</f>
        <v>0</v>
      </c>
      <c r="Y98">
        <f>IF(OR(qualitativo!Y104=50,qualitativo!Y104="50%"),1,0)</f>
        <v>0</v>
      </c>
      <c r="Z98">
        <f>IF(qualitativo!Z104=17,1,0)</f>
        <v>0</v>
      </c>
      <c r="AA98">
        <f>IF(qualitativo!AA104=-4,1,0)</f>
        <v>0</v>
      </c>
      <c r="AB98">
        <f>IF(OR(qualitativo!AB104=0.6,qualitativo!AB104="3'5"),1,0)</f>
        <v>0</v>
      </c>
      <c r="AC98">
        <f>IF(OR(qualitativo!AC104=2.2,qualitativo!AC104="2,1'5"),1,0)</f>
        <v>0</v>
      </c>
      <c r="AD98">
        <f>IF(OR(qualitativo!AD104="7'5",qualitativo!AD104="1,2'5",qualitativo!AD104=1.4),1,0)</f>
        <v>0</v>
      </c>
      <c r="AE98">
        <f>IF(qualitativo!AE104="5'8",1,0)</f>
        <v>0</v>
      </c>
      <c r="AF98">
        <f>IF(OR(qualitativo!AF104="2'5"),1,0)</f>
        <v>0</v>
      </c>
      <c r="AG98">
        <f>IF(OR(qualitativo!AG104="3'4",qualitativo!AG104=0.75),1,0)</f>
        <v>0</v>
      </c>
      <c r="AH98">
        <f>IF(qualitativo!AH104="0 e 2",1,0)</f>
        <v>0</v>
      </c>
      <c r="AJ98" s="12">
        <f t="shared" si="2"/>
        <v>2</v>
      </c>
      <c r="AK98" s="13">
        <f t="shared" si="3"/>
        <v>6.25E-2</v>
      </c>
    </row>
    <row r="99" spans="1:37" x14ac:dyDescent="0.2">
      <c r="A99">
        <f>qualitativo!A105</f>
        <v>0</v>
      </c>
      <c r="B99">
        <f>qualitativo!B105</f>
        <v>0</v>
      </c>
      <c r="C99">
        <f>IF(OR(qualitativo!C105="2a+8",qualitativo!C105="a+a+4+4",qualitativo!C105="a+4+a+4",qualitativo!C105="4+4+a+a",qualitativo!C105="2*a+2*4",qualitativo!C105="2*(a+4)"),1,0)</f>
        <v>0</v>
      </c>
      <c r="D99">
        <f>IF(qualitativo!D105=2,1,0)</f>
        <v>0</v>
      </c>
      <c r="E99">
        <f>IF(qualitativo!E105=1,1,0)</f>
        <v>0</v>
      </c>
      <c r="F99">
        <f>IF(qualitativo!F105=3,1,0)</f>
        <v>0</v>
      </c>
      <c r="G99">
        <f>IF(qualitativo!G105=2,1,0)</f>
        <v>0</v>
      </c>
      <c r="H99">
        <f>IF(qualitativo!H105=0,1,0)</f>
        <v>1</v>
      </c>
      <c r="I99">
        <f>IF(qualitativo!I105=3,1,0)</f>
        <v>0</v>
      </c>
      <c r="J99">
        <f>IF(OR(qualitativo!J105="x+3",qualitativo!J105="3+x"),1,0)</f>
        <v>0</v>
      </c>
      <c r="K99">
        <f>IF(qualitativo!K105="x-3",1,0)</f>
        <v>0</v>
      </c>
      <c r="L99">
        <f>IF(OR(qualitativo!L105="2a",qualitativo!L105="a+a",qualitativo!L105="a*2",qualitativo!L105="2*a"),1,0)</f>
        <v>0</v>
      </c>
      <c r="M99">
        <f>IF(qualitativo!M105=6,1,0)</f>
        <v>0</v>
      </c>
      <c r="N99">
        <f>IF(qualitativo!N105=12,1,0)</f>
        <v>0</v>
      </c>
      <c r="O99">
        <f>IF(qualitativo!O105=1,1,0)</f>
        <v>0</v>
      </c>
      <c r="P99">
        <f>IF(qualitativo!P105=1,1,0)</f>
        <v>0</v>
      </c>
      <c r="Q99">
        <f>IF(qualitativo!Q105=0,1,0)</f>
        <v>1</v>
      </c>
      <c r="R99">
        <f>IF(qualitativo!R105=80,1,0)</f>
        <v>0</v>
      </c>
      <c r="S99">
        <f>IF(qualitativo!S105=750,1,0)</f>
        <v>0</v>
      </c>
      <c r="T99">
        <f>IF(qualitativo!T105=27,1,0)</f>
        <v>0</v>
      </c>
      <c r="U99">
        <f>IF(qualitativo!U105=200,1,0)</f>
        <v>0</v>
      </c>
      <c r="V99">
        <f>IF(qualitativo!V105=3,1,0)</f>
        <v>0</v>
      </c>
      <c r="W99">
        <f>IF(qualitativo!W105=1,1,0)</f>
        <v>0</v>
      </c>
      <c r="X99">
        <f>IF(OR(qualitativo!X105=75,qualitativo!X105="75%"),1,0)</f>
        <v>0</v>
      </c>
      <c r="Y99">
        <f>IF(OR(qualitativo!Y105=50,qualitativo!Y105="50%"),1,0)</f>
        <v>0</v>
      </c>
      <c r="Z99">
        <f>IF(qualitativo!Z105=17,1,0)</f>
        <v>0</v>
      </c>
      <c r="AA99">
        <f>IF(qualitativo!AA105=-4,1,0)</f>
        <v>0</v>
      </c>
      <c r="AB99">
        <f>IF(OR(qualitativo!AB105=0.6,qualitativo!AB105="3'5"),1,0)</f>
        <v>0</v>
      </c>
      <c r="AC99">
        <f>IF(OR(qualitativo!AC105=2.2,qualitativo!AC105="2,1'5"),1,0)</f>
        <v>0</v>
      </c>
      <c r="AD99">
        <f>IF(OR(qualitativo!AD105="7'5",qualitativo!AD105="1,2'5",qualitativo!AD105=1.4),1,0)</f>
        <v>0</v>
      </c>
      <c r="AE99">
        <f>IF(qualitativo!AE105="5'8",1,0)</f>
        <v>0</v>
      </c>
      <c r="AF99">
        <f>IF(OR(qualitativo!AF105="2'5"),1,0)</f>
        <v>0</v>
      </c>
      <c r="AG99">
        <f>IF(OR(qualitativo!AG105="3'4",qualitativo!AG105=0.75),1,0)</f>
        <v>0</v>
      </c>
      <c r="AH99">
        <f>IF(qualitativo!AH105="0 e 2",1,0)</f>
        <v>0</v>
      </c>
      <c r="AJ99" s="12">
        <f t="shared" si="2"/>
        <v>2</v>
      </c>
      <c r="AK99" s="13">
        <f t="shared" si="3"/>
        <v>6.25E-2</v>
      </c>
    </row>
    <row r="100" spans="1:37" x14ac:dyDescent="0.2">
      <c r="A100">
        <f>qualitativo!A106</f>
        <v>0</v>
      </c>
      <c r="B100">
        <f>qualitativo!B106</f>
        <v>0</v>
      </c>
      <c r="C100">
        <f>IF(OR(qualitativo!C106="2a+8",qualitativo!C106="a+a+4+4",qualitativo!C106="a+4+a+4",qualitativo!C106="4+4+a+a",qualitativo!C106="2*a+2*4",qualitativo!C106="2*(a+4)"),1,0)</f>
        <v>0</v>
      </c>
      <c r="D100">
        <f>IF(qualitativo!D106=2,1,0)</f>
        <v>0</v>
      </c>
      <c r="E100">
        <f>IF(qualitativo!E106=1,1,0)</f>
        <v>0</v>
      </c>
      <c r="F100">
        <f>IF(qualitativo!F106=3,1,0)</f>
        <v>0</v>
      </c>
      <c r="G100">
        <f>IF(qualitativo!G106=2,1,0)</f>
        <v>0</v>
      </c>
      <c r="H100">
        <f>IF(qualitativo!H106=0,1,0)</f>
        <v>1</v>
      </c>
      <c r="I100">
        <f>IF(qualitativo!I106=3,1,0)</f>
        <v>0</v>
      </c>
      <c r="J100">
        <f>IF(OR(qualitativo!J106="x+3",qualitativo!J106="3+x"),1,0)</f>
        <v>0</v>
      </c>
      <c r="K100">
        <f>IF(qualitativo!K106="x-3",1,0)</f>
        <v>0</v>
      </c>
      <c r="L100">
        <f>IF(OR(qualitativo!L106="2a",qualitativo!L106="a+a",qualitativo!L106="a*2",qualitativo!L106="2*a"),1,0)</f>
        <v>0</v>
      </c>
      <c r="M100">
        <f>IF(qualitativo!M106=6,1,0)</f>
        <v>0</v>
      </c>
      <c r="N100">
        <f>IF(qualitativo!N106=12,1,0)</f>
        <v>0</v>
      </c>
      <c r="O100">
        <f>IF(qualitativo!O106=1,1,0)</f>
        <v>0</v>
      </c>
      <c r="P100">
        <f>IF(qualitativo!P106=1,1,0)</f>
        <v>0</v>
      </c>
      <c r="Q100">
        <f>IF(qualitativo!Q106=0,1,0)</f>
        <v>1</v>
      </c>
      <c r="R100">
        <f>IF(qualitativo!R106=80,1,0)</f>
        <v>0</v>
      </c>
      <c r="S100">
        <f>IF(qualitativo!S106=750,1,0)</f>
        <v>0</v>
      </c>
      <c r="T100">
        <f>IF(qualitativo!T106=27,1,0)</f>
        <v>0</v>
      </c>
      <c r="U100">
        <f>IF(qualitativo!U106=200,1,0)</f>
        <v>0</v>
      </c>
      <c r="V100">
        <f>IF(qualitativo!V106=3,1,0)</f>
        <v>0</v>
      </c>
      <c r="W100">
        <f>IF(qualitativo!W106=1,1,0)</f>
        <v>0</v>
      </c>
      <c r="X100">
        <f>IF(OR(qualitativo!X106=75,qualitativo!X106="75%"),1,0)</f>
        <v>0</v>
      </c>
      <c r="Y100">
        <f>IF(OR(qualitativo!Y106=50,qualitativo!Y106="50%"),1,0)</f>
        <v>0</v>
      </c>
      <c r="Z100">
        <f>IF(qualitativo!Z106=17,1,0)</f>
        <v>0</v>
      </c>
      <c r="AA100">
        <f>IF(qualitativo!AA106=-4,1,0)</f>
        <v>0</v>
      </c>
      <c r="AB100">
        <f>IF(OR(qualitativo!AB106=0.6,qualitativo!AB106="3'5"),1,0)</f>
        <v>0</v>
      </c>
      <c r="AC100">
        <f>IF(OR(qualitativo!AC106=2.2,qualitativo!AC106="2,1'5"),1,0)</f>
        <v>0</v>
      </c>
      <c r="AD100">
        <f>IF(OR(qualitativo!AD106="7'5",qualitativo!AD106="1,2'5",qualitativo!AD106=1.4),1,0)</f>
        <v>0</v>
      </c>
      <c r="AE100">
        <f>IF(qualitativo!AE106="5'8",1,0)</f>
        <v>0</v>
      </c>
      <c r="AF100">
        <f>IF(OR(qualitativo!AF106="2'5"),1,0)</f>
        <v>0</v>
      </c>
      <c r="AG100">
        <f>IF(OR(qualitativo!AG106="3'4",qualitativo!AG106=0.75),1,0)</f>
        <v>0</v>
      </c>
      <c r="AH100">
        <f>IF(qualitativo!AH106="0 e 2",1,0)</f>
        <v>0</v>
      </c>
      <c r="AJ100" s="12">
        <f t="shared" si="2"/>
        <v>2</v>
      </c>
      <c r="AK100" s="13">
        <f t="shared" si="3"/>
        <v>6.25E-2</v>
      </c>
    </row>
    <row r="101" spans="1:37" x14ac:dyDescent="0.2">
      <c r="AK101" s="13"/>
    </row>
    <row r="102" spans="1:37" s="12" customFormat="1" x14ac:dyDescent="0.2">
      <c r="B102" s="12" t="s">
        <v>39</v>
      </c>
      <c r="C102" s="15">
        <f>AVERAGE(C4:C101)</f>
        <v>1.0309278350515464E-2</v>
      </c>
      <c r="D102" s="15">
        <f t="shared" ref="D102:AH102" si="4">AVERAGE(D4:D101)</f>
        <v>1.0309278350515464E-2</v>
      </c>
      <c r="E102" s="15">
        <f t="shared" si="4"/>
        <v>1.0309278350515464E-2</v>
      </c>
      <c r="F102" s="15">
        <f t="shared" si="4"/>
        <v>1.0309278350515464E-2</v>
      </c>
      <c r="G102" s="15">
        <f t="shared" si="4"/>
        <v>1.0309278350515464E-2</v>
      </c>
      <c r="H102" s="15">
        <f t="shared" si="4"/>
        <v>1</v>
      </c>
      <c r="I102" s="15">
        <f t="shared" si="4"/>
        <v>1.0309278350515464E-2</v>
      </c>
      <c r="J102" s="15">
        <f t="shared" si="4"/>
        <v>1.0309278350515464E-2</v>
      </c>
      <c r="K102" s="15">
        <f t="shared" si="4"/>
        <v>1.0309278350515464E-2</v>
      </c>
      <c r="L102" s="15">
        <f t="shared" si="4"/>
        <v>1.0309278350515464E-2</v>
      </c>
      <c r="M102" s="15">
        <f t="shared" si="4"/>
        <v>1.0309278350515464E-2</v>
      </c>
      <c r="N102" s="15">
        <f t="shared" si="4"/>
        <v>1.0309278350515464E-2</v>
      </c>
      <c r="O102" s="15">
        <f t="shared" si="4"/>
        <v>1.0309278350515464E-2</v>
      </c>
      <c r="P102" s="15">
        <f t="shared" si="4"/>
        <v>1.0309278350515464E-2</v>
      </c>
      <c r="Q102" s="15">
        <f t="shared" si="4"/>
        <v>1</v>
      </c>
      <c r="R102" s="15">
        <f t="shared" si="4"/>
        <v>1.0309278350515464E-2</v>
      </c>
      <c r="S102" s="15">
        <f t="shared" si="4"/>
        <v>1.0309278350515464E-2</v>
      </c>
      <c r="T102" s="15">
        <f t="shared" si="4"/>
        <v>1.0309278350515464E-2</v>
      </c>
      <c r="U102" s="15">
        <f t="shared" si="4"/>
        <v>1.0309278350515464E-2</v>
      </c>
      <c r="V102" s="15">
        <f t="shared" si="4"/>
        <v>1.0309278350515464E-2</v>
      </c>
      <c r="W102" s="15">
        <f t="shared" si="4"/>
        <v>1.0309278350515464E-2</v>
      </c>
      <c r="X102" s="15">
        <f t="shared" si="4"/>
        <v>1.0309278350515464E-2</v>
      </c>
      <c r="Y102" s="15">
        <f t="shared" si="4"/>
        <v>1.0309278350515464E-2</v>
      </c>
      <c r="Z102" s="15">
        <f t="shared" si="4"/>
        <v>1.0309278350515464E-2</v>
      </c>
      <c r="AA102" s="15">
        <f t="shared" si="4"/>
        <v>1.0309278350515464E-2</v>
      </c>
      <c r="AB102" s="15">
        <f t="shared" si="4"/>
        <v>1.0309278350515464E-2</v>
      </c>
      <c r="AC102" s="15">
        <f t="shared" si="4"/>
        <v>1.0309278350515464E-2</v>
      </c>
      <c r="AD102" s="15">
        <f t="shared" si="4"/>
        <v>1.0309278350515464E-2</v>
      </c>
      <c r="AE102" s="15">
        <f t="shared" si="4"/>
        <v>1.0309278350515464E-2</v>
      </c>
      <c r="AF102" s="15">
        <f t="shared" si="4"/>
        <v>1.0309278350515464E-2</v>
      </c>
      <c r="AG102" s="15">
        <f t="shared" si="4"/>
        <v>1.0309278350515464E-2</v>
      </c>
      <c r="AH102" s="15">
        <f t="shared" si="4"/>
        <v>1.0309278350515464E-2</v>
      </c>
      <c r="AK102" s="13"/>
    </row>
    <row r="103" spans="1:37" x14ac:dyDescent="0.2">
      <c r="AK103" s="13"/>
    </row>
    <row r="104" spans="1:37" x14ac:dyDescent="0.2">
      <c r="AK104" s="13"/>
    </row>
    <row r="105" spans="1:37" x14ac:dyDescent="0.2">
      <c r="AK105" s="13"/>
    </row>
    <row r="106" spans="1:37" x14ac:dyDescent="0.2">
      <c r="AK106" s="13"/>
    </row>
    <row r="107" spans="1:37" x14ac:dyDescent="0.2">
      <c r="AK107" s="13"/>
    </row>
    <row r="108" spans="1:37" x14ac:dyDescent="0.2">
      <c r="AK108" s="13"/>
    </row>
    <row r="109" spans="1:37" x14ac:dyDescent="0.2">
      <c r="AK109" s="13"/>
    </row>
    <row r="110" spans="1:37" x14ac:dyDescent="0.2">
      <c r="AK110" s="13"/>
    </row>
    <row r="111" spans="1:37" x14ac:dyDescent="0.2">
      <c r="AK111" s="13"/>
    </row>
    <row r="112" spans="1:37" x14ac:dyDescent="0.2">
      <c r="AK112" s="13"/>
    </row>
    <row r="113" spans="2:37" x14ac:dyDescent="0.2">
      <c r="AK113" s="13"/>
    </row>
    <row r="114" spans="2:37" x14ac:dyDescent="0.2">
      <c r="AK114" s="13"/>
    </row>
    <row r="115" spans="2:37" x14ac:dyDescent="0.2">
      <c r="AK115" s="13"/>
    </row>
    <row r="116" spans="2:37" x14ac:dyDescent="0.2">
      <c r="AK116" s="13"/>
    </row>
    <row r="117" spans="2:37" x14ac:dyDescent="0.2">
      <c r="AK117" s="13"/>
    </row>
    <row r="118" spans="2:37" x14ac:dyDescent="0.2">
      <c r="AK118" s="13"/>
    </row>
    <row r="119" spans="2:37" x14ac:dyDescent="0.2">
      <c r="AK119" s="13"/>
    </row>
    <row r="120" spans="2:37" x14ac:dyDescent="0.2">
      <c r="AK120" s="13"/>
    </row>
    <row r="121" spans="2:37" x14ac:dyDescent="0.2">
      <c r="AK121" s="13"/>
    </row>
    <row r="122" spans="2:37" x14ac:dyDescent="0.2">
      <c r="AK122" s="13"/>
    </row>
    <row r="123" spans="2:37" x14ac:dyDescent="0.2">
      <c r="AK123" s="13"/>
    </row>
    <row r="124" spans="2:37" x14ac:dyDescent="0.2">
      <c r="B124" s="1"/>
      <c r="AK124" s="13"/>
    </row>
    <row r="125" spans="2:37" x14ac:dyDescent="0.2">
      <c r="AK125" s="13"/>
    </row>
    <row r="126" spans="2:37" x14ac:dyDescent="0.2">
      <c r="AK126" s="13"/>
    </row>
    <row r="127" spans="2:37" x14ac:dyDescent="0.2">
      <c r="AK127" s="13"/>
    </row>
    <row r="128" spans="2:37" x14ac:dyDescent="0.2">
      <c r="AK128" s="13"/>
    </row>
    <row r="129" spans="36:37" x14ac:dyDescent="0.2">
      <c r="AK129" s="13"/>
    </row>
    <row r="130" spans="36:37" s="2" customFormat="1" x14ac:dyDescent="0.2">
      <c r="AJ130" s="12"/>
      <c r="AK130" s="14"/>
    </row>
    <row r="131" spans="36:37" x14ac:dyDescent="0.2">
      <c r="AK131" s="13"/>
    </row>
    <row r="132" spans="36:37" x14ac:dyDescent="0.2">
      <c r="AK132" s="13"/>
    </row>
    <row r="133" spans="36:37" x14ac:dyDescent="0.2">
      <c r="AK133" s="13"/>
    </row>
    <row r="134" spans="36:37" x14ac:dyDescent="0.2">
      <c r="AJ134" s="15"/>
      <c r="AK134" s="13"/>
    </row>
    <row r="135" spans="36:37" x14ac:dyDescent="0.2">
      <c r="AK135" s="13"/>
    </row>
    <row r="136" spans="36:37" x14ac:dyDescent="0.2">
      <c r="AK136" s="13"/>
    </row>
    <row r="137" spans="36:37" x14ac:dyDescent="0.2">
      <c r="AK137" s="13"/>
    </row>
    <row r="138" spans="36:37" x14ac:dyDescent="0.2">
      <c r="AK138" s="13"/>
    </row>
    <row r="139" spans="36:37" x14ac:dyDescent="0.2">
      <c r="AK139" s="13"/>
    </row>
    <row r="140" spans="36:37" x14ac:dyDescent="0.2">
      <c r="AK140" s="13"/>
    </row>
    <row r="141" spans="36:37" x14ac:dyDescent="0.2">
      <c r="AK141" s="13"/>
    </row>
    <row r="142" spans="36:37" x14ac:dyDescent="0.2">
      <c r="AK142" s="13"/>
    </row>
    <row r="143" spans="36:37" x14ac:dyDescent="0.2">
      <c r="AK143" s="13"/>
    </row>
    <row r="144" spans="36:37" x14ac:dyDescent="0.2">
      <c r="AK144" s="13"/>
    </row>
    <row r="145" spans="2:37" x14ac:dyDescent="0.2">
      <c r="AK145" s="13"/>
    </row>
    <row r="146" spans="2:37" x14ac:dyDescent="0.2">
      <c r="AK146" s="13"/>
    </row>
    <row r="147" spans="2:37" x14ac:dyDescent="0.2">
      <c r="AK147" s="13"/>
    </row>
    <row r="148" spans="2:37" x14ac:dyDescent="0.2">
      <c r="AK148" s="13"/>
    </row>
    <row r="149" spans="2:37" x14ac:dyDescent="0.2">
      <c r="AK149" s="13"/>
    </row>
    <row r="150" spans="2:37" x14ac:dyDescent="0.2">
      <c r="AK150" s="13"/>
    </row>
    <row r="151" spans="2:37" x14ac:dyDescent="0.2">
      <c r="B151" s="1"/>
      <c r="AK151" s="13"/>
    </row>
    <row r="152" spans="2:37" x14ac:dyDescent="0.2">
      <c r="B152" s="1"/>
      <c r="AK152" s="13"/>
    </row>
    <row r="153" spans="2:37" x14ac:dyDescent="0.2">
      <c r="B153" s="1"/>
      <c r="AK153" s="13"/>
    </row>
    <row r="154" spans="2:37" x14ac:dyDescent="0.2">
      <c r="B154" s="1"/>
      <c r="AK154" s="13"/>
    </row>
    <row r="155" spans="2:37" x14ac:dyDescent="0.2">
      <c r="B155" s="1"/>
      <c r="AK155" s="13"/>
    </row>
    <row r="156" spans="2:37" x14ac:dyDescent="0.2">
      <c r="B156" s="1"/>
      <c r="AK156" s="13"/>
    </row>
    <row r="157" spans="2:37" x14ac:dyDescent="0.2">
      <c r="B157" s="1"/>
      <c r="AK157" s="13"/>
    </row>
    <row r="158" spans="2:37" x14ac:dyDescent="0.2">
      <c r="B158" s="1"/>
      <c r="AK158" s="13"/>
    </row>
    <row r="159" spans="2:37" x14ac:dyDescent="0.2">
      <c r="B159" s="1"/>
      <c r="AK159" s="13"/>
    </row>
    <row r="160" spans="2:37" x14ac:dyDescent="0.2">
      <c r="B160" s="1"/>
      <c r="AK160" s="13"/>
    </row>
    <row r="161" spans="2:37" x14ac:dyDescent="0.2">
      <c r="B161" s="1"/>
      <c r="AK161" s="13"/>
    </row>
    <row r="162" spans="2:37" x14ac:dyDescent="0.2">
      <c r="B162" s="1"/>
      <c r="AK162" s="13"/>
    </row>
    <row r="163" spans="2:37" x14ac:dyDescent="0.2">
      <c r="B163" s="1"/>
      <c r="AK163" s="13"/>
    </row>
    <row r="164" spans="2:37" x14ac:dyDescent="0.2">
      <c r="B164" s="1"/>
      <c r="AK164" s="13"/>
    </row>
    <row r="165" spans="2:37" x14ac:dyDescent="0.2">
      <c r="B165" s="1"/>
      <c r="AK165" s="13"/>
    </row>
    <row r="166" spans="2:37" x14ac:dyDescent="0.2">
      <c r="B166" s="1"/>
      <c r="AK166" s="13"/>
    </row>
    <row r="167" spans="2:37" x14ac:dyDescent="0.2">
      <c r="B167" s="1"/>
      <c r="AK167" s="13"/>
    </row>
    <row r="168" spans="2:37" x14ac:dyDescent="0.2">
      <c r="B168" s="1"/>
      <c r="AK168" s="13"/>
    </row>
    <row r="169" spans="2:37" x14ac:dyDescent="0.2">
      <c r="B169" s="1"/>
      <c r="AK169" s="13"/>
    </row>
    <row r="170" spans="2:37" x14ac:dyDescent="0.2">
      <c r="B170" s="1"/>
      <c r="AK170" s="13"/>
    </row>
    <row r="171" spans="2:37" x14ac:dyDescent="0.2">
      <c r="B171" s="1"/>
      <c r="AK171" s="13"/>
    </row>
    <row r="172" spans="2:37" x14ac:dyDescent="0.2">
      <c r="B172" s="1"/>
      <c r="AK172" s="13"/>
    </row>
    <row r="173" spans="2:37" x14ac:dyDescent="0.2">
      <c r="B173" s="1"/>
      <c r="AK173" s="13"/>
    </row>
    <row r="174" spans="2:37" x14ac:dyDescent="0.2">
      <c r="B174" s="1"/>
      <c r="AK174" s="13"/>
    </row>
    <row r="175" spans="2:37" x14ac:dyDescent="0.2">
      <c r="B175" s="1"/>
      <c r="AK175" s="13"/>
    </row>
    <row r="176" spans="2:37" x14ac:dyDescent="0.2">
      <c r="B176" s="1"/>
      <c r="AK176" s="13"/>
    </row>
    <row r="177" spans="2:37" x14ac:dyDescent="0.2">
      <c r="B177" s="1"/>
      <c r="AK177" s="13"/>
    </row>
    <row r="178" spans="2:37" x14ac:dyDescent="0.2">
      <c r="B178" s="1"/>
      <c r="AK178" s="13"/>
    </row>
    <row r="179" spans="2:37" x14ac:dyDescent="0.2">
      <c r="B179" s="1"/>
      <c r="AK179" s="13"/>
    </row>
    <row r="180" spans="2:37" x14ac:dyDescent="0.2">
      <c r="B180" s="1"/>
      <c r="AK180" s="13"/>
    </row>
    <row r="181" spans="2:37" x14ac:dyDescent="0.2">
      <c r="B181" s="1"/>
      <c r="AK181" s="13"/>
    </row>
    <row r="182" spans="2:37" x14ac:dyDescent="0.2">
      <c r="B182" s="1"/>
      <c r="AK182" s="13"/>
    </row>
    <row r="183" spans="2:37" x14ac:dyDescent="0.2">
      <c r="B183" s="1"/>
      <c r="AK183" s="13"/>
    </row>
    <row r="184" spans="2:37" x14ac:dyDescent="0.2">
      <c r="B184" s="1"/>
      <c r="AK184" s="13"/>
    </row>
    <row r="185" spans="2:37" x14ac:dyDescent="0.2">
      <c r="B185" s="1"/>
      <c r="AK185" s="13"/>
    </row>
    <row r="186" spans="2:37" x14ac:dyDescent="0.2">
      <c r="B186" s="1"/>
      <c r="AK186" s="13"/>
    </row>
    <row r="187" spans="2:37" x14ac:dyDescent="0.2">
      <c r="B187" s="1"/>
      <c r="AK187" s="13"/>
    </row>
    <row r="188" spans="2:37" x14ac:dyDescent="0.2">
      <c r="B188" s="1"/>
      <c r="AK188" s="13"/>
    </row>
    <row r="189" spans="2:37" x14ac:dyDescent="0.2">
      <c r="B189" s="1"/>
      <c r="AK189" s="13"/>
    </row>
    <row r="190" spans="2:37" x14ac:dyDescent="0.2">
      <c r="B190" s="1"/>
      <c r="AK190" s="13"/>
    </row>
    <row r="191" spans="2:37" x14ac:dyDescent="0.2">
      <c r="B191" s="1"/>
      <c r="AK191" s="13"/>
    </row>
    <row r="192" spans="2:37" x14ac:dyDescent="0.2">
      <c r="B192" s="1"/>
      <c r="AK192" s="13"/>
    </row>
    <row r="193" spans="2:37" x14ac:dyDescent="0.2">
      <c r="B193" s="1"/>
      <c r="AK193" s="13"/>
    </row>
    <row r="194" spans="2:37" x14ac:dyDescent="0.2">
      <c r="B194" s="1"/>
      <c r="AK194" s="13"/>
    </row>
    <row r="195" spans="2:37" x14ac:dyDescent="0.2">
      <c r="B195" s="1"/>
      <c r="AK195" s="13"/>
    </row>
    <row r="196" spans="2:37" x14ac:dyDescent="0.2">
      <c r="B196" s="1"/>
      <c r="AK196" s="13"/>
    </row>
    <row r="197" spans="2:37" x14ac:dyDescent="0.2">
      <c r="B197" s="1"/>
      <c r="AK197" s="13"/>
    </row>
    <row r="198" spans="2:37" x14ac:dyDescent="0.2">
      <c r="B198" s="1"/>
      <c r="AK198" s="13"/>
    </row>
    <row r="199" spans="2:37" x14ac:dyDescent="0.2">
      <c r="B199" s="1"/>
      <c r="AK199" s="13"/>
    </row>
    <row r="200" spans="2:37" x14ac:dyDescent="0.2">
      <c r="B200" s="1"/>
      <c r="AK200" s="13"/>
    </row>
    <row r="201" spans="2:37" x14ac:dyDescent="0.2">
      <c r="B201" s="1"/>
      <c r="AK201" s="13"/>
    </row>
    <row r="202" spans="2:37" x14ac:dyDescent="0.2">
      <c r="B202" s="1"/>
      <c r="AK202" s="13"/>
    </row>
    <row r="203" spans="2:37" x14ac:dyDescent="0.2">
      <c r="B203" s="1"/>
      <c r="AK203" s="13"/>
    </row>
    <row r="204" spans="2:37" x14ac:dyDescent="0.2">
      <c r="B204" s="1"/>
      <c r="AK204" s="13"/>
    </row>
    <row r="205" spans="2:37" x14ac:dyDescent="0.2">
      <c r="B205" s="1"/>
      <c r="AK205" s="13"/>
    </row>
    <row r="206" spans="2:37" x14ac:dyDescent="0.2">
      <c r="B206" s="1"/>
      <c r="AK206" s="13"/>
    </row>
    <row r="207" spans="2:37" x14ac:dyDescent="0.2">
      <c r="B207" s="1"/>
      <c r="AK207" s="13"/>
    </row>
    <row r="208" spans="2:37" x14ac:dyDescent="0.2">
      <c r="B208" s="1"/>
      <c r="AK208" s="13"/>
    </row>
    <row r="209" spans="2:37" x14ac:dyDescent="0.2">
      <c r="B209" s="1"/>
      <c r="AK209" s="13"/>
    </row>
    <row r="210" spans="2:37" x14ac:dyDescent="0.2">
      <c r="B210" s="1"/>
      <c r="AK210" s="13"/>
    </row>
    <row r="211" spans="2:37" x14ac:dyDescent="0.2">
      <c r="B211" s="1"/>
      <c r="AK211" s="13"/>
    </row>
    <row r="212" spans="2:37" x14ac:dyDescent="0.2">
      <c r="B212" s="1"/>
      <c r="AK212" s="13"/>
    </row>
    <row r="213" spans="2:37" x14ac:dyDescent="0.2">
      <c r="B213" s="1"/>
      <c r="AK213" s="13"/>
    </row>
    <row r="214" spans="2:37" x14ac:dyDescent="0.2">
      <c r="B214" s="1"/>
      <c r="AK214" s="13"/>
    </row>
    <row r="215" spans="2:37" x14ac:dyDescent="0.2">
      <c r="B215" s="1"/>
      <c r="AK215" s="13"/>
    </row>
    <row r="216" spans="2:37" x14ac:dyDescent="0.2">
      <c r="B216" s="1"/>
      <c r="AK216" s="13"/>
    </row>
    <row r="217" spans="2:37" x14ac:dyDescent="0.2">
      <c r="B217" s="1"/>
      <c r="AK217" s="13"/>
    </row>
    <row r="218" spans="2:37" x14ac:dyDescent="0.2">
      <c r="B218" s="1"/>
      <c r="AK218" s="13"/>
    </row>
    <row r="219" spans="2:37" x14ac:dyDescent="0.2">
      <c r="B219" s="1"/>
      <c r="AK219" s="13"/>
    </row>
    <row r="220" spans="2:37" x14ac:dyDescent="0.2">
      <c r="B220" s="1"/>
      <c r="AK220" s="13"/>
    </row>
    <row r="221" spans="2:37" x14ac:dyDescent="0.2">
      <c r="B221" s="1"/>
      <c r="AK221" s="13"/>
    </row>
    <row r="222" spans="2:37" x14ac:dyDescent="0.2">
      <c r="B222" s="1"/>
      <c r="AK222" s="13"/>
    </row>
    <row r="223" spans="2:37" x14ac:dyDescent="0.2">
      <c r="B223" s="1"/>
      <c r="AK223" s="13"/>
    </row>
    <row r="224" spans="2:37" x14ac:dyDescent="0.2">
      <c r="B224" s="1"/>
      <c r="AK224" s="13"/>
    </row>
    <row r="225" spans="2:37" x14ac:dyDescent="0.2">
      <c r="B225" s="1"/>
      <c r="AK225" s="13"/>
    </row>
    <row r="226" spans="2:37" x14ac:dyDescent="0.2">
      <c r="B226" s="1"/>
      <c r="AK226" s="13"/>
    </row>
    <row r="227" spans="2:37" x14ac:dyDescent="0.2">
      <c r="B227" s="1"/>
      <c r="AK227" s="13"/>
    </row>
    <row r="228" spans="2:37" x14ac:dyDescent="0.2">
      <c r="B228" s="1"/>
      <c r="AK228" s="13"/>
    </row>
    <row r="229" spans="2:37" x14ac:dyDescent="0.2">
      <c r="B229" s="1"/>
      <c r="AK229" s="13"/>
    </row>
    <row r="230" spans="2:37" x14ac:dyDescent="0.2">
      <c r="B230" s="1"/>
      <c r="AK230" s="13"/>
    </row>
    <row r="231" spans="2:37" x14ac:dyDescent="0.2">
      <c r="B231" s="1"/>
      <c r="AK231" s="13"/>
    </row>
    <row r="232" spans="2:37" x14ac:dyDescent="0.2">
      <c r="B232" s="1"/>
      <c r="AK232" s="13"/>
    </row>
    <row r="233" spans="2:37" x14ac:dyDescent="0.2">
      <c r="B233" s="1"/>
      <c r="AK233" s="13"/>
    </row>
    <row r="234" spans="2:37" x14ac:dyDescent="0.2">
      <c r="B234" s="1"/>
      <c r="AK234" s="13"/>
    </row>
    <row r="235" spans="2:37" x14ac:dyDescent="0.2">
      <c r="B235" s="1"/>
      <c r="AK235" s="13"/>
    </row>
    <row r="236" spans="2:37" x14ac:dyDescent="0.2">
      <c r="B236" s="1"/>
      <c r="AK236" s="13"/>
    </row>
    <row r="237" spans="2:37" x14ac:dyDescent="0.2">
      <c r="B237" s="1"/>
      <c r="AK237" s="13"/>
    </row>
    <row r="238" spans="2:37" x14ac:dyDescent="0.2">
      <c r="B238" s="1"/>
      <c r="AK238" s="13"/>
    </row>
    <row r="239" spans="2:37" x14ac:dyDescent="0.2">
      <c r="B239" s="1"/>
      <c r="AK239" s="13"/>
    </row>
    <row r="240" spans="2:37" x14ac:dyDescent="0.2">
      <c r="B240" s="1"/>
      <c r="AK240" s="13"/>
    </row>
    <row r="241" spans="2:37" x14ac:dyDescent="0.2">
      <c r="B241" s="1"/>
      <c r="AK241" s="13"/>
    </row>
    <row r="242" spans="2:37" x14ac:dyDescent="0.2">
      <c r="B242" s="1"/>
      <c r="AK242" s="13"/>
    </row>
    <row r="243" spans="2:37" x14ac:dyDescent="0.2">
      <c r="B243" s="1"/>
      <c r="AK243" s="13"/>
    </row>
    <row r="244" spans="2:37" x14ac:dyDescent="0.2">
      <c r="B244" s="1"/>
      <c r="AK244" s="13"/>
    </row>
    <row r="245" spans="2:37" x14ac:dyDescent="0.2">
      <c r="B245" s="1"/>
      <c r="AK245" s="13"/>
    </row>
    <row r="246" spans="2:37" x14ac:dyDescent="0.2">
      <c r="B246" s="1"/>
      <c r="AK246" s="13"/>
    </row>
    <row r="247" spans="2:37" x14ac:dyDescent="0.2">
      <c r="B247" s="1"/>
      <c r="AK247" s="13"/>
    </row>
    <row r="248" spans="2:37" x14ac:dyDescent="0.2">
      <c r="B248" s="1"/>
      <c r="AK248" s="13"/>
    </row>
    <row r="249" spans="2:37" x14ac:dyDescent="0.2">
      <c r="B249" s="1"/>
      <c r="AK249" s="13"/>
    </row>
    <row r="250" spans="2:37" x14ac:dyDescent="0.2">
      <c r="B250" s="1"/>
      <c r="AK250" s="13"/>
    </row>
    <row r="251" spans="2:37" x14ac:dyDescent="0.2">
      <c r="B251" s="1"/>
      <c r="AK251" s="13"/>
    </row>
    <row r="252" spans="2:37" x14ac:dyDescent="0.2">
      <c r="B252" s="1"/>
      <c r="AK252" s="13"/>
    </row>
    <row r="253" spans="2:37" x14ac:dyDescent="0.2">
      <c r="B253" s="1"/>
      <c r="AK253" s="13"/>
    </row>
    <row r="254" spans="2:37" x14ac:dyDescent="0.2">
      <c r="B254" s="1"/>
      <c r="AK254" s="13"/>
    </row>
    <row r="255" spans="2:37" x14ac:dyDescent="0.2">
      <c r="B255" s="1"/>
      <c r="AK255" s="13"/>
    </row>
    <row r="256" spans="2:37" x14ac:dyDescent="0.2">
      <c r="B256" s="1"/>
      <c r="AK256" s="13"/>
    </row>
    <row r="257" spans="2:37" x14ac:dyDescent="0.2">
      <c r="B257" s="1"/>
      <c r="AK257" s="13"/>
    </row>
    <row r="258" spans="2:37" x14ac:dyDescent="0.2">
      <c r="B258" s="1"/>
      <c r="AK258" s="13"/>
    </row>
    <row r="259" spans="2:37" x14ac:dyDescent="0.2">
      <c r="B259" s="1"/>
      <c r="AK259" s="13"/>
    </row>
    <row r="260" spans="2:37" x14ac:dyDescent="0.2">
      <c r="B260" s="1"/>
      <c r="AK260" s="13"/>
    </row>
    <row r="261" spans="2:37" x14ac:dyDescent="0.2">
      <c r="B261" s="1"/>
      <c r="AK261" s="13"/>
    </row>
    <row r="262" spans="2:37" x14ac:dyDescent="0.2">
      <c r="B262" s="1"/>
      <c r="AK262" s="13"/>
    </row>
    <row r="263" spans="2:37" x14ac:dyDescent="0.2">
      <c r="B263" s="1"/>
      <c r="AK263" s="13"/>
    </row>
    <row r="264" spans="2:37" x14ac:dyDescent="0.2">
      <c r="B264" s="1"/>
      <c r="AK264" s="13"/>
    </row>
    <row r="265" spans="2:37" x14ac:dyDescent="0.2">
      <c r="B265" s="1"/>
      <c r="AK265" s="13"/>
    </row>
    <row r="266" spans="2:37" x14ac:dyDescent="0.2">
      <c r="B266" s="1"/>
      <c r="AK266" s="13"/>
    </row>
    <row r="267" spans="2:37" x14ac:dyDescent="0.2">
      <c r="B267" s="1"/>
      <c r="AK267" s="13"/>
    </row>
    <row r="268" spans="2:37" x14ac:dyDescent="0.2">
      <c r="B268" s="1"/>
      <c r="AK268" s="13"/>
    </row>
    <row r="269" spans="2:37" x14ac:dyDescent="0.2">
      <c r="B269" s="1"/>
      <c r="AK269" s="13"/>
    </row>
    <row r="270" spans="2:37" x14ac:dyDescent="0.2">
      <c r="B270" s="1"/>
      <c r="AK270" s="13"/>
    </row>
    <row r="271" spans="2:37" x14ac:dyDescent="0.2">
      <c r="B271" s="1"/>
      <c r="AK271" s="13"/>
    </row>
    <row r="272" spans="2:37" x14ac:dyDescent="0.2">
      <c r="B272" s="1"/>
      <c r="AK272" s="13"/>
    </row>
    <row r="273" spans="2:37" x14ac:dyDescent="0.2">
      <c r="B273" s="1"/>
      <c r="AK273" s="13"/>
    </row>
    <row r="274" spans="2:37" x14ac:dyDescent="0.2">
      <c r="B274" s="1"/>
      <c r="AK274" s="13"/>
    </row>
    <row r="275" spans="2:37" x14ac:dyDescent="0.2">
      <c r="B275" s="1"/>
      <c r="AK275" s="13"/>
    </row>
    <row r="276" spans="2:37" x14ac:dyDescent="0.2">
      <c r="B276" s="1"/>
      <c r="AK276" s="13"/>
    </row>
    <row r="277" spans="2:37" x14ac:dyDescent="0.2">
      <c r="B277" s="1"/>
      <c r="AK277" s="13"/>
    </row>
    <row r="278" spans="2:37" x14ac:dyDescent="0.2">
      <c r="B278" s="1"/>
      <c r="AK278" s="13"/>
    </row>
    <row r="279" spans="2:37" x14ac:dyDescent="0.2">
      <c r="B279" s="1"/>
      <c r="AK279" s="13"/>
    </row>
    <row r="280" spans="2:37" x14ac:dyDescent="0.2">
      <c r="B280" s="1"/>
      <c r="AK280" s="13"/>
    </row>
    <row r="281" spans="2:37" x14ac:dyDescent="0.2">
      <c r="B281" s="1"/>
      <c r="AK281" s="13"/>
    </row>
    <row r="282" spans="2:37" x14ac:dyDescent="0.2">
      <c r="B282" s="1"/>
      <c r="AK282" s="13"/>
    </row>
    <row r="283" spans="2:37" x14ac:dyDescent="0.2">
      <c r="B283" s="1"/>
      <c r="AK283" s="13"/>
    </row>
    <row r="284" spans="2:37" x14ac:dyDescent="0.2">
      <c r="B284" s="1"/>
      <c r="AK284" s="13"/>
    </row>
    <row r="285" spans="2:37" x14ac:dyDescent="0.2">
      <c r="B285" s="1"/>
      <c r="AK285" s="13"/>
    </row>
    <row r="286" spans="2:37" x14ac:dyDescent="0.2">
      <c r="B286" s="1"/>
      <c r="AK286" s="13"/>
    </row>
    <row r="287" spans="2:37" x14ac:dyDescent="0.2">
      <c r="B287" s="1"/>
      <c r="AK287" s="13"/>
    </row>
    <row r="288" spans="2:37" x14ac:dyDescent="0.2">
      <c r="B288" s="1"/>
      <c r="AK288" s="13"/>
    </row>
    <row r="289" spans="2:37" x14ac:dyDescent="0.2">
      <c r="B289" s="1"/>
      <c r="AK289" s="13"/>
    </row>
    <row r="290" spans="2:37" x14ac:dyDescent="0.2">
      <c r="B290" s="1"/>
      <c r="AK290" s="13"/>
    </row>
    <row r="291" spans="2:37" x14ac:dyDescent="0.2">
      <c r="B291" s="1"/>
      <c r="AK291" s="13"/>
    </row>
    <row r="292" spans="2:37" x14ac:dyDescent="0.2">
      <c r="B292" s="1"/>
      <c r="AK292" s="13"/>
    </row>
    <row r="293" spans="2:37" x14ac:dyDescent="0.2">
      <c r="B293" s="1"/>
      <c r="AK293" s="13"/>
    </row>
    <row r="294" spans="2:37" x14ac:dyDescent="0.2">
      <c r="B294" s="1"/>
      <c r="AK294" s="13"/>
    </row>
    <row r="295" spans="2:37" x14ac:dyDescent="0.2">
      <c r="B295" s="1"/>
      <c r="AK295" s="13"/>
    </row>
    <row r="296" spans="2:37" x14ac:dyDescent="0.2">
      <c r="B296" s="1"/>
      <c r="AK296" s="13"/>
    </row>
    <row r="297" spans="2:37" x14ac:dyDescent="0.2">
      <c r="B297" s="1"/>
      <c r="AK297" s="13"/>
    </row>
    <row r="298" spans="2:37" x14ac:dyDescent="0.2">
      <c r="B298" s="1"/>
      <c r="AK298" s="13"/>
    </row>
    <row r="299" spans="2:37" x14ac:dyDescent="0.2">
      <c r="B299" s="1"/>
      <c r="AK299" s="13"/>
    </row>
    <row r="300" spans="2:37" x14ac:dyDescent="0.2">
      <c r="B300" s="1"/>
      <c r="AK300" s="13"/>
    </row>
    <row r="301" spans="2:37" x14ac:dyDescent="0.2">
      <c r="B301" s="1"/>
      <c r="AK301" s="13"/>
    </row>
    <row r="302" spans="2:37" x14ac:dyDescent="0.2">
      <c r="B302" s="1"/>
      <c r="AK302" s="13"/>
    </row>
    <row r="303" spans="2:37" x14ac:dyDescent="0.2">
      <c r="B303" s="1"/>
      <c r="AK303" s="13"/>
    </row>
    <row r="304" spans="2:37" x14ac:dyDescent="0.2">
      <c r="B304" s="1"/>
      <c r="AK304" s="13"/>
    </row>
    <row r="305" spans="2:37" x14ac:dyDescent="0.2">
      <c r="B305" s="1"/>
      <c r="AK305" s="13"/>
    </row>
    <row r="306" spans="2:37" x14ac:dyDescent="0.2">
      <c r="B306" s="1"/>
      <c r="AK306" s="13"/>
    </row>
    <row r="307" spans="2:37" x14ac:dyDescent="0.2">
      <c r="B307" s="1"/>
      <c r="AK307" s="13"/>
    </row>
    <row r="308" spans="2:37" x14ac:dyDescent="0.2">
      <c r="B308" s="1"/>
      <c r="AK308" s="13"/>
    </row>
    <row r="309" spans="2:37" x14ac:dyDescent="0.2">
      <c r="B309" s="1"/>
      <c r="AK309" s="13"/>
    </row>
    <row r="310" spans="2:37" x14ac:dyDescent="0.2">
      <c r="B310" s="1"/>
      <c r="AK310" s="13"/>
    </row>
    <row r="311" spans="2:37" x14ac:dyDescent="0.2">
      <c r="B311" s="1"/>
      <c r="AK311" s="13"/>
    </row>
    <row r="312" spans="2:37" x14ac:dyDescent="0.2">
      <c r="B312" s="1"/>
      <c r="AK312" s="13"/>
    </row>
    <row r="313" spans="2:37" x14ac:dyDescent="0.2">
      <c r="B313" s="1"/>
      <c r="AK313" s="13"/>
    </row>
    <row r="314" spans="2:37" x14ac:dyDescent="0.2">
      <c r="B314" s="1"/>
      <c r="AK314" s="13"/>
    </row>
    <row r="315" spans="2:37" x14ac:dyDescent="0.2">
      <c r="B315" s="1"/>
      <c r="AK315" s="13"/>
    </row>
    <row r="316" spans="2:37" x14ac:dyDescent="0.2">
      <c r="B316" s="1"/>
      <c r="AK316" s="13"/>
    </row>
    <row r="317" spans="2:37" x14ac:dyDescent="0.2">
      <c r="B317" s="1"/>
      <c r="AK317" s="13"/>
    </row>
    <row r="318" spans="2:37" x14ac:dyDescent="0.2">
      <c r="B318" s="1"/>
      <c r="AK318" s="13"/>
    </row>
    <row r="319" spans="2:37" x14ac:dyDescent="0.2">
      <c r="B319" s="1"/>
      <c r="AK319" s="13"/>
    </row>
    <row r="320" spans="2:37" x14ac:dyDescent="0.2">
      <c r="B320" s="1"/>
      <c r="AK320" s="13"/>
    </row>
    <row r="321" spans="2:37" x14ac:dyDescent="0.2">
      <c r="B321" s="1"/>
      <c r="AK321" s="13"/>
    </row>
    <row r="322" spans="2:37" x14ac:dyDescent="0.2">
      <c r="B322" s="1"/>
      <c r="AK322" s="13"/>
    </row>
    <row r="323" spans="2:37" x14ac:dyDescent="0.2">
      <c r="B323" s="1"/>
      <c r="AK323" s="13"/>
    </row>
    <row r="324" spans="2:37" x14ac:dyDescent="0.2">
      <c r="B324" s="1"/>
      <c r="AK324" s="13"/>
    </row>
    <row r="325" spans="2:37" x14ac:dyDescent="0.2">
      <c r="B325" s="1"/>
      <c r="AK325" s="13"/>
    </row>
    <row r="326" spans="2:37" x14ac:dyDescent="0.2">
      <c r="B326" s="1"/>
      <c r="AK326" s="13"/>
    </row>
    <row r="327" spans="2:37" x14ac:dyDescent="0.2">
      <c r="B327" s="1"/>
      <c r="AK327" s="13"/>
    </row>
    <row r="328" spans="2:37" x14ac:dyDescent="0.2">
      <c r="B328" s="1"/>
      <c r="AK328" s="13"/>
    </row>
    <row r="329" spans="2:37" x14ac:dyDescent="0.2">
      <c r="B329" s="1"/>
      <c r="AK329" s="13"/>
    </row>
    <row r="330" spans="2:37" x14ac:dyDescent="0.2">
      <c r="B330" s="1"/>
      <c r="AK330" s="13"/>
    </row>
    <row r="331" spans="2:37" x14ac:dyDescent="0.2">
      <c r="B331" s="1"/>
      <c r="AK331" s="13"/>
    </row>
    <row r="332" spans="2:37" x14ac:dyDescent="0.2">
      <c r="B332" s="1"/>
      <c r="AK332" s="13"/>
    </row>
    <row r="333" spans="2:37" x14ac:dyDescent="0.2">
      <c r="B333" s="1"/>
      <c r="AK333" s="13"/>
    </row>
    <row r="334" spans="2:37" x14ac:dyDescent="0.2">
      <c r="B334" s="1"/>
      <c r="AK334" s="13"/>
    </row>
    <row r="335" spans="2:37" x14ac:dyDescent="0.2">
      <c r="B335" s="1"/>
      <c r="AK335" s="13"/>
    </row>
    <row r="336" spans="2:37" x14ac:dyDescent="0.2">
      <c r="B336" s="1"/>
      <c r="AK336" s="13"/>
    </row>
    <row r="337" spans="2:37" x14ac:dyDescent="0.2">
      <c r="B337" s="1"/>
      <c r="AK337" s="13"/>
    </row>
    <row r="338" spans="2:37" x14ac:dyDescent="0.2">
      <c r="B338" s="1"/>
      <c r="AK338" s="13"/>
    </row>
    <row r="339" spans="2:37" x14ac:dyDescent="0.2">
      <c r="B339" s="1"/>
      <c r="AK339" s="13"/>
    </row>
    <row r="340" spans="2:37" x14ac:dyDescent="0.2">
      <c r="B340" s="1"/>
      <c r="AK340" s="13"/>
    </row>
    <row r="341" spans="2:37" x14ac:dyDescent="0.2">
      <c r="B341" s="1"/>
      <c r="AK341" s="13"/>
    </row>
    <row r="342" spans="2:37" x14ac:dyDescent="0.2">
      <c r="B342" s="1"/>
      <c r="AK342" s="13"/>
    </row>
    <row r="343" spans="2:37" x14ac:dyDescent="0.2">
      <c r="B343" s="1"/>
      <c r="AK343" s="13"/>
    </row>
    <row r="344" spans="2:37" x14ac:dyDescent="0.2">
      <c r="B344" s="1"/>
      <c r="AK344" s="13"/>
    </row>
    <row r="345" spans="2:37" x14ac:dyDescent="0.2">
      <c r="B345" s="1"/>
      <c r="AK345" s="13"/>
    </row>
    <row r="346" spans="2:37" x14ac:dyDescent="0.2">
      <c r="B346" s="1"/>
      <c r="AK346" s="13"/>
    </row>
    <row r="347" spans="2:37" x14ac:dyDescent="0.2">
      <c r="B347" s="1"/>
      <c r="AK347" s="13"/>
    </row>
    <row r="348" spans="2:37" x14ac:dyDescent="0.2">
      <c r="B348" s="1"/>
      <c r="AK348" s="13"/>
    </row>
    <row r="349" spans="2:37" x14ac:dyDescent="0.2">
      <c r="B349" s="1"/>
      <c r="AK349" s="13"/>
    </row>
    <row r="350" spans="2:37" x14ac:dyDescent="0.2">
      <c r="B350" s="1"/>
      <c r="AK350" s="13"/>
    </row>
    <row r="351" spans="2:37" x14ac:dyDescent="0.2">
      <c r="B351" s="1"/>
      <c r="AK351" s="13"/>
    </row>
    <row r="352" spans="2:37" x14ac:dyDescent="0.2">
      <c r="B352" s="1"/>
      <c r="AK352" s="13"/>
    </row>
    <row r="353" spans="2:37" x14ac:dyDescent="0.2">
      <c r="B353" s="1"/>
      <c r="AK353" s="13"/>
    </row>
    <row r="354" spans="2:37" x14ac:dyDescent="0.2">
      <c r="B354" s="1"/>
      <c r="AK354" s="13"/>
    </row>
    <row r="355" spans="2:37" x14ac:dyDescent="0.2">
      <c r="B355" s="1"/>
      <c r="AK355" s="13"/>
    </row>
    <row r="356" spans="2:37" x14ac:dyDescent="0.2">
      <c r="B356" s="1"/>
      <c r="AK356" s="13"/>
    </row>
    <row r="357" spans="2:37" x14ac:dyDescent="0.2">
      <c r="B357" s="1"/>
      <c r="AK357" s="13"/>
    </row>
    <row r="358" spans="2:37" x14ac:dyDescent="0.2">
      <c r="B358" s="1"/>
      <c r="AK358" s="13"/>
    </row>
    <row r="359" spans="2:37" x14ac:dyDescent="0.2">
      <c r="B359" s="1"/>
      <c r="AK359" s="13"/>
    </row>
    <row r="360" spans="2:37" x14ac:dyDescent="0.2">
      <c r="B360" s="1"/>
      <c r="AK360" s="13"/>
    </row>
    <row r="361" spans="2:37" x14ac:dyDescent="0.2">
      <c r="B361" s="1"/>
      <c r="AK361" s="13"/>
    </row>
    <row r="362" spans="2:37" x14ac:dyDescent="0.2">
      <c r="B362" s="1"/>
      <c r="AK362" s="13"/>
    </row>
    <row r="363" spans="2:37" x14ac:dyDescent="0.2">
      <c r="B363" s="1"/>
      <c r="AK363" s="13"/>
    </row>
    <row r="364" spans="2:37" x14ac:dyDescent="0.2">
      <c r="B364" s="1"/>
      <c r="AK364" s="13"/>
    </row>
    <row r="365" spans="2:37" x14ac:dyDescent="0.2">
      <c r="B365" s="1"/>
      <c r="AK365" s="13"/>
    </row>
    <row r="366" spans="2:37" x14ac:dyDescent="0.2">
      <c r="B366" s="1"/>
      <c r="AK366" s="13"/>
    </row>
    <row r="367" spans="2:37" x14ac:dyDescent="0.2">
      <c r="B367" s="1"/>
      <c r="AK367" s="13"/>
    </row>
    <row r="368" spans="2:37" x14ac:dyDescent="0.2">
      <c r="B368" s="1"/>
      <c r="AK368" s="13"/>
    </row>
    <row r="369" spans="2:37" x14ac:dyDescent="0.2">
      <c r="B369" s="1"/>
      <c r="AK369" s="13"/>
    </row>
    <row r="370" spans="2:37" x14ac:dyDescent="0.2">
      <c r="B370" s="1"/>
      <c r="AK370" s="13"/>
    </row>
    <row r="371" spans="2:37" x14ac:dyDescent="0.2">
      <c r="B371" s="1"/>
      <c r="AK371" s="13"/>
    </row>
    <row r="372" spans="2:37" x14ac:dyDescent="0.2">
      <c r="B372" s="1"/>
      <c r="AK372" s="13"/>
    </row>
    <row r="373" spans="2:37" x14ac:dyDescent="0.2">
      <c r="B373" s="1"/>
      <c r="AK373" s="13"/>
    </row>
    <row r="374" spans="2:37" x14ac:dyDescent="0.2">
      <c r="B374" s="1"/>
      <c r="AK374" s="13"/>
    </row>
    <row r="375" spans="2:37" x14ac:dyDescent="0.2">
      <c r="B375" s="1"/>
      <c r="AK375" s="13"/>
    </row>
    <row r="376" spans="2:37" x14ac:dyDescent="0.2">
      <c r="B376" s="1"/>
      <c r="AK376" s="13"/>
    </row>
    <row r="377" spans="2:37" x14ac:dyDescent="0.2">
      <c r="B377" s="1"/>
      <c r="AK377" s="13"/>
    </row>
    <row r="378" spans="2:37" x14ac:dyDescent="0.2">
      <c r="B378" s="1"/>
      <c r="AK378" s="13"/>
    </row>
    <row r="379" spans="2:37" x14ac:dyDescent="0.2">
      <c r="B379" s="1"/>
      <c r="AK379" s="13"/>
    </row>
    <row r="380" spans="2:37" x14ac:dyDescent="0.2">
      <c r="B380" s="1"/>
      <c r="AK380" s="13"/>
    </row>
    <row r="381" spans="2:37" x14ac:dyDescent="0.2">
      <c r="B381" s="1"/>
      <c r="AK381" s="13"/>
    </row>
    <row r="382" spans="2:37" x14ac:dyDescent="0.2">
      <c r="B382" s="1"/>
      <c r="AK382" s="13"/>
    </row>
    <row r="383" spans="2:37" x14ac:dyDescent="0.2">
      <c r="B383" s="1"/>
      <c r="AK383" s="13"/>
    </row>
    <row r="384" spans="2:37" x14ac:dyDescent="0.2">
      <c r="B384" s="1"/>
      <c r="AK384" s="13"/>
    </row>
    <row r="385" spans="2:37" x14ac:dyDescent="0.2">
      <c r="B385" s="1"/>
      <c r="AK385" s="13"/>
    </row>
    <row r="386" spans="2:37" x14ac:dyDescent="0.2">
      <c r="B386" s="1"/>
      <c r="AK386" s="13"/>
    </row>
    <row r="387" spans="2:37" x14ac:dyDescent="0.2">
      <c r="B387" s="1"/>
      <c r="AK387" s="13"/>
    </row>
    <row r="388" spans="2:37" x14ac:dyDescent="0.2">
      <c r="B388" s="1"/>
      <c r="AK388" s="13"/>
    </row>
    <row r="389" spans="2:37" x14ac:dyDescent="0.2">
      <c r="B389" s="1"/>
      <c r="AK389" s="13"/>
    </row>
    <row r="390" spans="2:37" x14ac:dyDescent="0.2">
      <c r="B390" s="1"/>
      <c r="AK390" s="13"/>
    </row>
    <row r="391" spans="2:37" x14ac:dyDescent="0.2">
      <c r="B391" s="1"/>
      <c r="AK391" s="13"/>
    </row>
    <row r="392" spans="2:37" x14ac:dyDescent="0.2">
      <c r="B392" s="1"/>
      <c r="AK392" s="13"/>
    </row>
    <row r="393" spans="2:37" x14ac:dyDescent="0.2">
      <c r="B393" s="1"/>
      <c r="AK393" s="13"/>
    </row>
    <row r="394" spans="2:37" x14ac:dyDescent="0.2">
      <c r="B394" s="1"/>
      <c r="AK394" s="13"/>
    </row>
    <row r="395" spans="2:37" x14ac:dyDescent="0.2">
      <c r="B395" s="1"/>
      <c r="AK395" s="13"/>
    </row>
    <row r="396" spans="2:37" x14ac:dyDescent="0.2">
      <c r="B396" s="1"/>
      <c r="AK396" s="13"/>
    </row>
    <row r="397" spans="2:37" x14ac:dyDescent="0.2">
      <c r="B397" s="1"/>
      <c r="AK397" s="13"/>
    </row>
    <row r="398" spans="2:37" x14ac:dyDescent="0.2">
      <c r="B398" s="1"/>
      <c r="AK398" s="13"/>
    </row>
    <row r="399" spans="2:37" x14ac:dyDescent="0.2">
      <c r="B399" s="1"/>
      <c r="AK399" s="13"/>
    </row>
    <row r="400" spans="2:37" x14ac:dyDescent="0.2">
      <c r="B400" s="1"/>
      <c r="AK400" s="13"/>
    </row>
    <row r="401" spans="2:37" x14ac:dyDescent="0.2">
      <c r="B401" s="1"/>
      <c r="AK401" s="13"/>
    </row>
    <row r="402" spans="2:37" x14ac:dyDescent="0.2">
      <c r="B402" s="1"/>
      <c r="AK402" s="13"/>
    </row>
    <row r="403" spans="2:37" x14ac:dyDescent="0.2">
      <c r="B403" s="1"/>
      <c r="AK403" s="13"/>
    </row>
    <row r="404" spans="2:37" x14ac:dyDescent="0.2">
      <c r="B404" s="1"/>
      <c r="AK404" s="13"/>
    </row>
    <row r="405" spans="2:37" x14ac:dyDescent="0.2">
      <c r="B405" s="1"/>
      <c r="AK405" s="13"/>
    </row>
    <row r="406" spans="2:37" x14ac:dyDescent="0.2">
      <c r="B406" s="1"/>
      <c r="AK406" s="13"/>
    </row>
    <row r="407" spans="2:37" x14ac:dyDescent="0.2">
      <c r="B407" s="1"/>
      <c r="AK407" s="13"/>
    </row>
    <row r="408" spans="2:37" x14ac:dyDescent="0.2">
      <c r="B408" s="1"/>
      <c r="AK408" s="13"/>
    </row>
    <row r="409" spans="2:37" x14ac:dyDescent="0.2">
      <c r="B409" s="1"/>
      <c r="AK409" s="13"/>
    </row>
    <row r="410" spans="2:37" x14ac:dyDescent="0.2">
      <c r="B410" s="1"/>
      <c r="AK410" s="13"/>
    </row>
    <row r="411" spans="2:37" x14ac:dyDescent="0.2">
      <c r="B411" s="1"/>
      <c r="AK411" s="13"/>
    </row>
    <row r="412" spans="2:37" x14ac:dyDescent="0.2">
      <c r="B412" s="1"/>
      <c r="AK412" s="13"/>
    </row>
    <row r="413" spans="2:37" x14ac:dyDescent="0.2">
      <c r="B413" s="1"/>
      <c r="AK413" s="13"/>
    </row>
    <row r="414" spans="2:37" x14ac:dyDescent="0.2">
      <c r="B414" s="1"/>
      <c r="AK414" s="13"/>
    </row>
    <row r="415" spans="2:37" x14ac:dyDescent="0.2">
      <c r="B415" s="1"/>
      <c r="AK415" s="13"/>
    </row>
    <row r="416" spans="2:37" x14ac:dyDescent="0.2">
      <c r="B416" s="1"/>
      <c r="AK416" s="13"/>
    </row>
    <row r="417" spans="2:37" x14ac:dyDescent="0.2">
      <c r="B417" s="1"/>
      <c r="AK417" s="13"/>
    </row>
    <row r="418" spans="2:37" x14ac:dyDescent="0.2">
      <c r="B418" s="1"/>
      <c r="AK418" s="13"/>
    </row>
    <row r="419" spans="2:37" x14ac:dyDescent="0.2">
      <c r="B419" s="1"/>
      <c r="AK419" s="13"/>
    </row>
    <row r="420" spans="2:37" x14ac:dyDescent="0.2">
      <c r="B420" s="1"/>
      <c r="AK420" s="13"/>
    </row>
    <row r="421" spans="2:37" x14ac:dyDescent="0.2">
      <c r="B421" s="1"/>
      <c r="AK421" s="13"/>
    </row>
    <row r="422" spans="2:37" x14ac:dyDescent="0.2">
      <c r="B422" s="1"/>
      <c r="AK422" s="13"/>
    </row>
    <row r="423" spans="2:37" x14ac:dyDescent="0.2">
      <c r="B423" s="1"/>
      <c r="AK423" s="13"/>
    </row>
    <row r="424" spans="2:37" x14ac:dyDescent="0.2">
      <c r="B424" s="1"/>
      <c r="AK424" s="13"/>
    </row>
    <row r="425" spans="2:37" x14ac:dyDescent="0.2">
      <c r="B425" s="1"/>
      <c r="AK425" s="13"/>
    </row>
    <row r="426" spans="2:37" x14ac:dyDescent="0.2">
      <c r="B426" s="1"/>
      <c r="AK426" s="13"/>
    </row>
    <row r="427" spans="2:37" x14ac:dyDescent="0.2">
      <c r="B427" s="1"/>
      <c r="AK427" s="13"/>
    </row>
    <row r="428" spans="2:37" x14ac:dyDescent="0.2">
      <c r="B428" s="1"/>
      <c r="AK428" s="13"/>
    </row>
    <row r="429" spans="2:37" x14ac:dyDescent="0.2">
      <c r="B429" s="1"/>
      <c r="AK429" s="13"/>
    </row>
    <row r="430" spans="2:37" x14ac:dyDescent="0.2">
      <c r="B430" s="1"/>
      <c r="AK430" s="13"/>
    </row>
    <row r="431" spans="2:37" x14ac:dyDescent="0.2">
      <c r="B431" s="1"/>
      <c r="AK431" s="13"/>
    </row>
    <row r="432" spans="2:37" x14ac:dyDescent="0.2">
      <c r="B432" s="1"/>
      <c r="AK432" s="13"/>
    </row>
    <row r="433" spans="2:37" x14ac:dyDescent="0.2">
      <c r="B433" s="1"/>
      <c r="AK433" s="13"/>
    </row>
    <row r="434" spans="2:37" x14ac:dyDescent="0.2">
      <c r="B434" s="1"/>
      <c r="AK434" s="13"/>
    </row>
    <row r="435" spans="2:37" x14ac:dyDescent="0.2">
      <c r="B435" s="1"/>
      <c r="AK435" s="13"/>
    </row>
    <row r="436" spans="2:37" x14ac:dyDescent="0.2">
      <c r="B436" s="1"/>
      <c r="AK436" s="13"/>
    </row>
    <row r="437" spans="2:37" x14ac:dyDescent="0.2">
      <c r="B437" s="1"/>
      <c r="AK437" s="13"/>
    </row>
    <row r="438" spans="2:37" x14ac:dyDescent="0.2">
      <c r="B438" s="1"/>
      <c r="AK438" s="13"/>
    </row>
    <row r="439" spans="2:37" x14ac:dyDescent="0.2">
      <c r="B439" s="1"/>
      <c r="AK439" s="13"/>
    </row>
    <row r="440" spans="2:37" x14ac:dyDescent="0.2">
      <c r="B440" s="1"/>
      <c r="AK440" s="13"/>
    </row>
    <row r="441" spans="2:37" x14ac:dyDescent="0.2">
      <c r="B441" s="1"/>
      <c r="AK441" s="13"/>
    </row>
    <row r="442" spans="2:37" x14ac:dyDescent="0.2">
      <c r="B442" s="1"/>
      <c r="AK442" s="13"/>
    </row>
    <row r="443" spans="2:37" x14ac:dyDescent="0.2">
      <c r="B443" s="1"/>
      <c r="AK443" s="13"/>
    </row>
    <row r="444" spans="2:37" x14ac:dyDescent="0.2">
      <c r="B444" s="1"/>
      <c r="AK444" s="13"/>
    </row>
    <row r="445" spans="2:37" x14ac:dyDescent="0.2">
      <c r="B445" s="1"/>
      <c r="AK445" s="13"/>
    </row>
    <row r="446" spans="2:37" x14ac:dyDescent="0.2">
      <c r="B446" s="1"/>
      <c r="AK446" s="13"/>
    </row>
    <row r="447" spans="2:37" x14ac:dyDescent="0.2">
      <c r="B447" s="1"/>
      <c r="AK447" s="13"/>
    </row>
    <row r="448" spans="2:37" x14ac:dyDescent="0.2">
      <c r="B448" s="1"/>
      <c r="AK448" s="13"/>
    </row>
    <row r="449" spans="2:37" x14ac:dyDescent="0.2">
      <c r="B449" s="1"/>
      <c r="AK449" s="13"/>
    </row>
    <row r="450" spans="2:37" x14ac:dyDescent="0.2">
      <c r="B450" s="1"/>
      <c r="AK450" s="13"/>
    </row>
    <row r="451" spans="2:37" x14ac:dyDescent="0.2">
      <c r="B451" s="1"/>
      <c r="AK451" s="13"/>
    </row>
    <row r="452" spans="2:37" x14ac:dyDescent="0.2">
      <c r="B452" s="1"/>
      <c r="AK452" s="13"/>
    </row>
    <row r="453" spans="2:37" x14ac:dyDescent="0.2">
      <c r="B453" s="1"/>
      <c r="AK453" s="13"/>
    </row>
    <row r="454" spans="2:37" x14ac:dyDescent="0.2">
      <c r="B454" s="1"/>
      <c r="AK454" s="13"/>
    </row>
    <row r="455" spans="2:37" x14ac:dyDescent="0.2">
      <c r="B455" s="1"/>
      <c r="AK455" s="13"/>
    </row>
    <row r="456" spans="2:37" x14ac:dyDescent="0.2">
      <c r="B456" s="1"/>
      <c r="AK456" s="13"/>
    </row>
    <row r="457" spans="2:37" x14ac:dyDescent="0.2">
      <c r="B457" s="1"/>
      <c r="AK457" s="13"/>
    </row>
    <row r="458" spans="2:37" x14ac:dyDescent="0.2">
      <c r="B458" s="1"/>
      <c r="AK458" s="13"/>
    </row>
    <row r="459" spans="2:37" x14ac:dyDescent="0.2">
      <c r="B459" s="1"/>
      <c r="AK459" s="13"/>
    </row>
    <row r="460" spans="2:37" x14ac:dyDescent="0.2">
      <c r="B460" s="1"/>
      <c r="AK460" s="13"/>
    </row>
    <row r="461" spans="2:37" x14ac:dyDescent="0.2">
      <c r="B461" s="1"/>
      <c r="AK461" s="13"/>
    </row>
    <row r="462" spans="2:37" x14ac:dyDescent="0.2">
      <c r="B462" s="1"/>
      <c r="AK462" s="13"/>
    </row>
    <row r="463" spans="2:37" x14ac:dyDescent="0.2">
      <c r="B463" s="1"/>
      <c r="AK463" s="13"/>
    </row>
    <row r="464" spans="2:37" x14ac:dyDescent="0.2">
      <c r="B464" s="1"/>
      <c r="AK464" s="13"/>
    </row>
    <row r="465" spans="2:37" x14ac:dyDescent="0.2">
      <c r="B465" s="1"/>
      <c r="AK465" s="13"/>
    </row>
    <row r="466" spans="2:37" x14ac:dyDescent="0.2">
      <c r="B466" s="1"/>
      <c r="AK466" s="13"/>
    </row>
    <row r="467" spans="2:37" x14ac:dyDescent="0.2">
      <c r="B467" s="1"/>
      <c r="AK467" s="13"/>
    </row>
    <row r="468" spans="2:37" x14ac:dyDescent="0.2">
      <c r="B468" s="1"/>
      <c r="AK468" s="13"/>
    </row>
    <row r="469" spans="2:37" x14ac:dyDescent="0.2">
      <c r="B469" s="1"/>
      <c r="AK469" s="13"/>
    </row>
    <row r="470" spans="2:37" x14ac:dyDescent="0.2">
      <c r="B470" s="1"/>
      <c r="AK470" s="13"/>
    </row>
    <row r="471" spans="2:37" x14ac:dyDescent="0.2">
      <c r="B471" s="1"/>
      <c r="AK471" s="13"/>
    </row>
    <row r="472" spans="2:37" x14ac:dyDescent="0.2">
      <c r="B472" s="1"/>
      <c r="AK472" s="13"/>
    </row>
    <row r="473" spans="2:37" x14ac:dyDescent="0.2">
      <c r="B473" s="1"/>
      <c r="AK473" s="13"/>
    </row>
    <row r="474" spans="2:37" x14ac:dyDescent="0.2">
      <c r="B474" s="1"/>
      <c r="AK474" s="13"/>
    </row>
    <row r="475" spans="2:37" x14ac:dyDescent="0.2">
      <c r="B475" s="1"/>
      <c r="AK475" s="13"/>
    </row>
    <row r="476" spans="2:37" x14ac:dyDescent="0.2">
      <c r="B476" s="1"/>
      <c r="AK476" s="13"/>
    </row>
    <row r="477" spans="2:37" x14ac:dyDescent="0.2">
      <c r="B477" s="1"/>
      <c r="AK477" s="13"/>
    </row>
    <row r="478" spans="2:37" x14ac:dyDescent="0.2">
      <c r="B478" s="1"/>
      <c r="AK478" s="13"/>
    </row>
    <row r="479" spans="2:37" x14ac:dyDescent="0.2">
      <c r="B479" s="1"/>
      <c r="AK479" s="13"/>
    </row>
    <row r="480" spans="2:37" x14ac:dyDescent="0.2">
      <c r="B480" s="1"/>
      <c r="AK480" s="13"/>
    </row>
    <row r="481" spans="2:37" x14ac:dyDescent="0.2">
      <c r="B481" s="1"/>
      <c r="AK481" s="13"/>
    </row>
    <row r="482" spans="2:37" x14ac:dyDescent="0.2">
      <c r="B482" s="1"/>
      <c r="AK482" s="13"/>
    </row>
    <row r="483" spans="2:37" x14ac:dyDescent="0.2">
      <c r="B483" s="1"/>
      <c r="AK483" s="13"/>
    </row>
    <row r="484" spans="2:37" x14ac:dyDescent="0.2">
      <c r="B484" s="1"/>
      <c r="AK484" s="13"/>
    </row>
    <row r="485" spans="2:37" x14ac:dyDescent="0.2">
      <c r="B485" s="1"/>
      <c r="AK485" s="13"/>
    </row>
    <row r="486" spans="2:37" x14ac:dyDescent="0.2">
      <c r="B486" s="1"/>
      <c r="AK486" s="13"/>
    </row>
    <row r="487" spans="2:37" x14ac:dyDescent="0.2">
      <c r="B487" s="1"/>
      <c r="AK487" s="13"/>
    </row>
    <row r="488" spans="2:37" x14ac:dyDescent="0.2">
      <c r="B488" s="1"/>
      <c r="AK488" s="13"/>
    </row>
    <row r="489" spans="2:37" x14ac:dyDescent="0.2">
      <c r="B489" s="1"/>
      <c r="AK489" s="13"/>
    </row>
    <row r="490" spans="2:37" x14ac:dyDescent="0.2">
      <c r="B490" s="1"/>
      <c r="AK490" s="13"/>
    </row>
    <row r="491" spans="2:37" x14ac:dyDescent="0.2">
      <c r="B491" s="1"/>
      <c r="AK491" s="13"/>
    </row>
    <row r="492" spans="2:37" x14ac:dyDescent="0.2">
      <c r="B492" s="1"/>
      <c r="AK492" s="13"/>
    </row>
    <row r="493" spans="2:37" x14ac:dyDescent="0.2">
      <c r="B493" s="1"/>
      <c r="AK493" s="13"/>
    </row>
    <row r="494" spans="2:37" x14ac:dyDescent="0.2">
      <c r="B494" s="1"/>
      <c r="AK494" s="13"/>
    </row>
    <row r="495" spans="2:37" x14ac:dyDescent="0.2">
      <c r="B495" s="1"/>
      <c r="AK495" s="13"/>
    </row>
    <row r="496" spans="2:37" x14ac:dyDescent="0.2">
      <c r="B496" s="1"/>
      <c r="AK496" s="13"/>
    </row>
    <row r="497" spans="2:37" x14ac:dyDescent="0.2">
      <c r="B497" s="1"/>
      <c r="AK497" s="13"/>
    </row>
    <row r="498" spans="2:37" x14ac:dyDescent="0.2">
      <c r="B498" s="1"/>
      <c r="AK498" s="13"/>
    </row>
    <row r="499" spans="2:37" x14ac:dyDescent="0.2">
      <c r="B499" s="1"/>
      <c r="AK499" s="13"/>
    </row>
    <row r="500" spans="2:37" x14ac:dyDescent="0.2">
      <c r="B500" s="1"/>
      <c r="AK500" s="13"/>
    </row>
    <row r="501" spans="2:37" x14ac:dyDescent="0.2">
      <c r="B501" s="1"/>
      <c r="AK501" s="13"/>
    </row>
    <row r="502" spans="2:37" x14ac:dyDescent="0.2">
      <c r="B502" s="1"/>
      <c r="AK502" s="13"/>
    </row>
    <row r="503" spans="2:37" x14ac:dyDescent="0.2">
      <c r="B503" s="1"/>
      <c r="AK503" s="13"/>
    </row>
    <row r="504" spans="2:37" x14ac:dyDescent="0.2">
      <c r="B504" s="1"/>
      <c r="AK504" s="13"/>
    </row>
    <row r="505" spans="2:37" x14ac:dyDescent="0.2">
      <c r="B505" s="1"/>
      <c r="AK505" s="13"/>
    </row>
    <row r="506" spans="2:37" x14ac:dyDescent="0.2">
      <c r="B506" s="1"/>
      <c r="AK506" s="13"/>
    </row>
    <row r="507" spans="2:37" x14ac:dyDescent="0.2">
      <c r="B507" s="1"/>
      <c r="AK507" s="13"/>
    </row>
    <row r="508" spans="2:37" x14ac:dyDescent="0.2">
      <c r="B508" s="1"/>
      <c r="AK508" s="13"/>
    </row>
    <row r="509" spans="2:37" x14ac:dyDescent="0.2">
      <c r="B509" s="1"/>
      <c r="AK509" s="13"/>
    </row>
    <row r="510" spans="2:37" x14ac:dyDescent="0.2">
      <c r="B510" s="1"/>
      <c r="AK510" s="13"/>
    </row>
    <row r="511" spans="2:37" x14ac:dyDescent="0.2">
      <c r="B511" s="1"/>
      <c r="AK511" s="13"/>
    </row>
    <row r="512" spans="2:37" x14ac:dyDescent="0.2">
      <c r="B512" s="1"/>
      <c r="AK512" s="13"/>
    </row>
    <row r="513" spans="2:37" x14ac:dyDescent="0.2">
      <c r="B513" s="1"/>
      <c r="AK513" s="13"/>
    </row>
    <row r="514" spans="2:37" x14ac:dyDescent="0.2">
      <c r="B514" s="1"/>
      <c r="AK514" s="13"/>
    </row>
    <row r="515" spans="2:37" x14ac:dyDescent="0.2">
      <c r="B515" s="1"/>
      <c r="AK515" s="13"/>
    </row>
    <row r="516" spans="2:37" x14ac:dyDescent="0.2">
      <c r="B516" s="1"/>
      <c r="AK516" s="13"/>
    </row>
    <row r="517" spans="2:37" x14ac:dyDescent="0.2">
      <c r="B517" s="1"/>
      <c r="AK517" s="13"/>
    </row>
    <row r="518" spans="2:37" x14ac:dyDescent="0.2">
      <c r="B518" s="1"/>
      <c r="AK518" s="13"/>
    </row>
    <row r="519" spans="2:37" x14ac:dyDescent="0.2">
      <c r="B519" s="1"/>
      <c r="AK519" s="13"/>
    </row>
    <row r="520" spans="2:37" x14ac:dyDescent="0.2">
      <c r="B520" s="1"/>
      <c r="AK520" s="13"/>
    </row>
    <row r="521" spans="2:37" x14ac:dyDescent="0.2">
      <c r="B521" s="1"/>
      <c r="AK521" s="13"/>
    </row>
    <row r="522" spans="2:37" x14ac:dyDescent="0.2">
      <c r="B522" s="1"/>
      <c r="AK522" s="13"/>
    </row>
    <row r="523" spans="2:37" x14ac:dyDescent="0.2">
      <c r="B523" s="1"/>
      <c r="AK523" s="13"/>
    </row>
    <row r="524" spans="2:37" x14ac:dyDescent="0.2">
      <c r="B524" s="1"/>
      <c r="AK524" s="13"/>
    </row>
    <row r="525" spans="2:37" x14ac:dyDescent="0.2">
      <c r="B525" s="1"/>
      <c r="AK525" s="13"/>
    </row>
    <row r="526" spans="2:37" x14ac:dyDescent="0.2">
      <c r="B526" s="1"/>
      <c r="AK526" s="13"/>
    </row>
    <row r="527" spans="2:37" x14ac:dyDescent="0.2">
      <c r="B527" s="1"/>
      <c r="AK527" s="13"/>
    </row>
    <row r="528" spans="2:37" x14ac:dyDescent="0.2">
      <c r="B528" s="1"/>
      <c r="AK528" s="13"/>
    </row>
    <row r="529" spans="2:37" x14ac:dyDescent="0.2">
      <c r="B529" s="1"/>
      <c r="AK529" s="13"/>
    </row>
    <row r="530" spans="2:37" x14ac:dyDescent="0.2">
      <c r="B530" s="1"/>
      <c r="AK530" s="13"/>
    </row>
    <row r="531" spans="2:37" x14ac:dyDescent="0.2">
      <c r="B531" s="1"/>
      <c r="AK531" s="13"/>
    </row>
    <row r="532" spans="2:37" x14ac:dyDescent="0.2">
      <c r="B532" s="1"/>
      <c r="AK532" s="13"/>
    </row>
    <row r="533" spans="2:37" x14ac:dyDescent="0.2">
      <c r="B533" s="1"/>
      <c r="AK533" s="13"/>
    </row>
    <row r="534" spans="2:37" x14ac:dyDescent="0.2">
      <c r="B534" s="1"/>
      <c r="AK534" s="13"/>
    </row>
    <row r="535" spans="2:37" x14ac:dyDescent="0.2">
      <c r="B535" s="1"/>
      <c r="AK535" s="13"/>
    </row>
    <row r="536" spans="2:37" x14ac:dyDescent="0.2">
      <c r="B536" s="1"/>
      <c r="AK536" s="13"/>
    </row>
    <row r="537" spans="2:37" x14ac:dyDescent="0.2">
      <c r="B537" s="1"/>
      <c r="AK537" s="13"/>
    </row>
    <row r="538" spans="2:37" x14ac:dyDescent="0.2">
      <c r="B538" s="1"/>
      <c r="AK538" s="13"/>
    </row>
    <row r="539" spans="2:37" x14ac:dyDescent="0.2">
      <c r="B539" s="1"/>
      <c r="AK539" s="13"/>
    </row>
    <row r="540" spans="2:37" x14ac:dyDescent="0.2">
      <c r="B540" s="1"/>
      <c r="AK540" s="13"/>
    </row>
    <row r="541" spans="2:37" x14ac:dyDescent="0.2">
      <c r="B541" s="1"/>
      <c r="AK541" s="13"/>
    </row>
    <row r="542" spans="2:37" x14ac:dyDescent="0.2">
      <c r="B542" s="1"/>
      <c r="AK542" s="13"/>
    </row>
    <row r="543" spans="2:37" x14ac:dyDescent="0.2">
      <c r="B543" s="1"/>
      <c r="AK543" s="13"/>
    </row>
    <row r="544" spans="2:37" x14ac:dyDescent="0.2">
      <c r="B544" s="1"/>
      <c r="AK544" s="13"/>
    </row>
    <row r="545" spans="2:37" x14ac:dyDescent="0.2">
      <c r="B545" s="1"/>
      <c r="AK545" s="13"/>
    </row>
    <row r="546" spans="2:37" x14ac:dyDescent="0.2">
      <c r="B546" s="1"/>
      <c r="AK546" s="13"/>
    </row>
    <row r="547" spans="2:37" x14ac:dyDescent="0.2">
      <c r="B547" s="1"/>
      <c r="AK547" s="13"/>
    </row>
    <row r="548" spans="2:37" x14ac:dyDescent="0.2">
      <c r="B548" s="1"/>
      <c r="AK548" s="13"/>
    </row>
    <row r="549" spans="2:37" x14ac:dyDescent="0.2">
      <c r="B549" s="1"/>
      <c r="AK549" s="13"/>
    </row>
    <row r="550" spans="2:37" x14ac:dyDescent="0.2">
      <c r="B550" s="1"/>
      <c r="AK550" s="13"/>
    </row>
    <row r="551" spans="2:37" x14ac:dyDescent="0.2">
      <c r="B551" s="1"/>
      <c r="AK551" s="13"/>
    </row>
    <row r="552" spans="2:37" x14ac:dyDescent="0.2">
      <c r="B552" s="1"/>
      <c r="AK552" s="13"/>
    </row>
    <row r="553" spans="2:37" x14ac:dyDescent="0.2">
      <c r="B553" s="1"/>
      <c r="AK553" s="13"/>
    </row>
    <row r="554" spans="2:37" x14ac:dyDescent="0.2">
      <c r="B554" s="1"/>
      <c r="AK554" s="13"/>
    </row>
    <row r="555" spans="2:37" x14ac:dyDescent="0.2">
      <c r="B555" s="1"/>
      <c r="AK555" s="13"/>
    </row>
    <row r="556" spans="2:37" x14ac:dyDescent="0.2">
      <c r="B556" s="1"/>
      <c r="AK556" s="13"/>
    </row>
    <row r="557" spans="2:37" x14ac:dyDescent="0.2">
      <c r="B557" s="1"/>
      <c r="AK557" s="13"/>
    </row>
    <row r="558" spans="2:37" x14ac:dyDescent="0.2">
      <c r="B558" s="1"/>
      <c r="AK558" s="13"/>
    </row>
    <row r="559" spans="2:37" x14ac:dyDescent="0.2">
      <c r="B559" s="1"/>
      <c r="AK559" s="13"/>
    </row>
    <row r="560" spans="2:37" x14ac:dyDescent="0.2">
      <c r="B560" s="1"/>
      <c r="AK560" s="13"/>
    </row>
    <row r="561" spans="2:37" x14ac:dyDescent="0.2">
      <c r="B561" s="1"/>
      <c r="AK561" s="13"/>
    </row>
    <row r="562" spans="2:37" x14ac:dyDescent="0.2">
      <c r="B562" s="1"/>
      <c r="AK562" s="13"/>
    </row>
    <row r="563" spans="2:37" x14ac:dyDescent="0.2">
      <c r="B563" s="1"/>
      <c r="AK563" s="13"/>
    </row>
    <row r="564" spans="2:37" x14ac:dyDescent="0.2">
      <c r="B564" s="1"/>
      <c r="AK564" s="13"/>
    </row>
    <row r="565" spans="2:37" x14ac:dyDescent="0.2">
      <c r="B565" s="1"/>
      <c r="AK565" s="13"/>
    </row>
    <row r="566" spans="2:37" x14ac:dyDescent="0.2">
      <c r="B566" s="1"/>
      <c r="AK566" s="13"/>
    </row>
    <row r="567" spans="2:37" x14ac:dyDescent="0.2">
      <c r="B567" s="1"/>
      <c r="AK567" s="13"/>
    </row>
    <row r="568" spans="2:37" x14ac:dyDescent="0.2">
      <c r="B568" s="1"/>
      <c r="AK568" s="13"/>
    </row>
    <row r="569" spans="2:37" x14ac:dyDescent="0.2">
      <c r="B569" s="1"/>
      <c r="AK569" s="13"/>
    </row>
    <row r="570" spans="2:37" x14ac:dyDescent="0.2">
      <c r="B570" s="1"/>
      <c r="AK570" s="13"/>
    </row>
    <row r="571" spans="2:37" x14ac:dyDescent="0.2">
      <c r="B571" s="1"/>
      <c r="AK571" s="13"/>
    </row>
    <row r="572" spans="2:37" x14ac:dyDescent="0.2">
      <c r="B572" s="1"/>
      <c r="AK572" s="13"/>
    </row>
    <row r="573" spans="2:37" x14ac:dyDescent="0.2">
      <c r="B573" s="1"/>
      <c r="AK573" s="13"/>
    </row>
    <row r="574" spans="2:37" x14ac:dyDescent="0.2">
      <c r="B574" s="1"/>
      <c r="AK574" s="13"/>
    </row>
    <row r="575" spans="2:37" x14ac:dyDescent="0.2">
      <c r="B575" s="1"/>
      <c r="AK575" s="13"/>
    </row>
    <row r="576" spans="2:37" x14ac:dyDescent="0.2">
      <c r="B576" s="1"/>
      <c r="AK576" s="13"/>
    </row>
    <row r="577" spans="2:37" x14ac:dyDescent="0.2">
      <c r="B577" s="1"/>
      <c r="AK577" s="13"/>
    </row>
    <row r="578" spans="2:37" x14ac:dyDescent="0.2">
      <c r="B578" s="1"/>
      <c r="AK578" s="13"/>
    </row>
    <row r="579" spans="2:37" x14ac:dyDescent="0.2">
      <c r="B579" s="1"/>
      <c r="AK579" s="13"/>
    </row>
    <row r="580" spans="2:37" x14ac:dyDescent="0.2">
      <c r="B580" s="1"/>
      <c r="AK580" s="13"/>
    </row>
    <row r="581" spans="2:37" x14ac:dyDescent="0.2">
      <c r="B581" s="1"/>
      <c r="AK581" s="13"/>
    </row>
    <row r="582" spans="2:37" x14ac:dyDescent="0.2">
      <c r="B582" s="1"/>
      <c r="AK582" s="13"/>
    </row>
    <row r="583" spans="2:37" x14ac:dyDescent="0.2">
      <c r="B583" s="1"/>
      <c r="AK583" s="13"/>
    </row>
    <row r="584" spans="2:37" x14ac:dyDescent="0.2">
      <c r="B584" s="1"/>
      <c r="AK584" s="13"/>
    </row>
    <row r="585" spans="2:37" x14ac:dyDescent="0.2">
      <c r="B585" s="1"/>
      <c r="AK585" s="13"/>
    </row>
    <row r="586" spans="2:37" x14ac:dyDescent="0.2">
      <c r="B586" s="1"/>
      <c r="AK586" s="13"/>
    </row>
    <row r="587" spans="2:37" x14ac:dyDescent="0.2">
      <c r="B587" s="1"/>
      <c r="AK587" s="13"/>
    </row>
    <row r="588" spans="2:37" x14ac:dyDescent="0.2">
      <c r="B588" s="1"/>
      <c r="AK588" s="13"/>
    </row>
    <row r="589" spans="2:37" x14ac:dyDescent="0.2">
      <c r="B589" s="1"/>
      <c r="AK589" s="13"/>
    </row>
    <row r="590" spans="2:37" x14ac:dyDescent="0.2">
      <c r="B590" s="1"/>
      <c r="AK590" s="13"/>
    </row>
    <row r="591" spans="2:37" x14ac:dyDescent="0.2">
      <c r="B591" s="1"/>
      <c r="AK591" s="13"/>
    </row>
    <row r="592" spans="2:37" x14ac:dyDescent="0.2">
      <c r="B592" s="1"/>
      <c r="AK592" s="13"/>
    </row>
    <row r="593" spans="2:37" x14ac:dyDescent="0.2">
      <c r="B593" s="1"/>
      <c r="AK593" s="13"/>
    </row>
    <row r="594" spans="2:37" x14ac:dyDescent="0.2">
      <c r="B594" s="1"/>
      <c r="AK594" s="13"/>
    </row>
    <row r="595" spans="2:37" x14ac:dyDescent="0.2">
      <c r="B595" s="1"/>
      <c r="AK595" s="13"/>
    </row>
    <row r="596" spans="2:37" x14ac:dyDescent="0.2">
      <c r="B596" s="1"/>
      <c r="AK596" s="13"/>
    </row>
    <row r="597" spans="2:37" x14ac:dyDescent="0.2">
      <c r="B597" s="1"/>
      <c r="AK597" s="13"/>
    </row>
    <row r="598" spans="2:37" x14ac:dyDescent="0.2">
      <c r="B598" s="1"/>
      <c r="AK598" s="13"/>
    </row>
    <row r="599" spans="2:37" x14ac:dyDescent="0.2">
      <c r="B599" s="1"/>
      <c r="AK599" s="13"/>
    </row>
    <row r="600" spans="2:37" x14ac:dyDescent="0.2">
      <c r="B600" s="1"/>
      <c r="AK600" s="13"/>
    </row>
    <row r="601" spans="2:37" x14ac:dyDescent="0.2">
      <c r="B601" s="1"/>
      <c r="AK601" s="13"/>
    </row>
    <row r="602" spans="2:37" x14ac:dyDescent="0.2">
      <c r="B602" s="1"/>
      <c r="AK602" s="13"/>
    </row>
    <row r="603" spans="2:37" x14ac:dyDescent="0.2">
      <c r="B603" s="1"/>
      <c r="AK603" s="13"/>
    </row>
    <row r="604" spans="2:37" x14ac:dyDescent="0.2">
      <c r="B604" s="1"/>
      <c r="AK604" s="13"/>
    </row>
    <row r="605" spans="2:37" x14ac:dyDescent="0.2">
      <c r="B605" s="1"/>
      <c r="AK605" s="13"/>
    </row>
    <row r="606" spans="2:37" x14ac:dyDescent="0.2">
      <c r="B606" s="1"/>
      <c r="AK606" s="13"/>
    </row>
    <row r="607" spans="2:37" x14ac:dyDescent="0.2">
      <c r="B607" s="1"/>
      <c r="AK607" s="13"/>
    </row>
    <row r="608" spans="2:37" x14ac:dyDescent="0.2">
      <c r="B608" s="1"/>
      <c r="AK608" s="13"/>
    </row>
    <row r="609" spans="2:37" x14ac:dyDescent="0.2">
      <c r="B609" s="1"/>
      <c r="AK609" s="13"/>
    </row>
    <row r="610" spans="2:37" x14ac:dyDescent="0.2">
      <c r="B610" s="1"/>
      <c r="AK610" s="13"/>
    </row>
    <row r="611" spans="2:37" x14ac:dyDescent="0.2">
      <c r="B611" s="1"/>
      <c r="AK611" s="13"/>
    </row>
    <row r="612" spans="2:37" x14ac:dyDescent="0.2">
      <c r="B612" s="1"/>
      <c r="AK612" s="13"/>
    </row>
    <row r="613" spans="2:37" x14ac:dyDescent="0.2">
      <c r="B613" s="1"/>
      <c r="AK613" s="13"/>
    </row>
    <row r="614" spans="2:37" x14ac:dyDescent="0.2">
      <c r="B614" s="1"/>
      <c r="AK614" s="13"/>
    </row>
    <row r="615" spans="2:37" x14ac:dyDescent="0.2">
      <c r="B615" s="1"/>
      <c r="AK615" s="13"/>
    </row>
    <row r="616" spans="2:37" x14ac:dyDescent="0.2">
      <c r="B616" s="1"/>
      <c r="AK616" s="13"/>
    </row>
    <row r="617" spans="2:37" x14ac:dyDescent="0.2">
      <c r="B617" s="1"/>
      <c r="AK617" s="13"/>
    </row>
    <row r="618" spans="2:37" x14ac:dyDescent="0.2">
      <c r="B618" s="1"/>
      <c r="AK618" s="13"/>
    </row>
    <row r="619" spans="2:37" x14ac:dyDescent="0.2">
      <c r="B619" s="1"/>
      <c r="AK619" s="13"/>
    </row>
    <row r="620" spans="2:37" x14ac:dyDescent="0.2">
      <c r="B620" s="1"/>
      <c r="AK620" s="13"/>
    </row>
    <row r="621" spans="2:37" x14ac:dyDescent="0.2">
      <c r="B621" s="1"/>
      <c r="AK621" s="13"/>
    </row>
    <row r="622" spans="2:37" x14ac:dyDescent="0.2">
      <c r="B622" s="1"/>
      <c r="AK622" s="13"/>
    </row>
    <row r="623" spans="2:37" x14ac:dyDescent="0.2">
      <c r="B623" s="1"/>
      <c r="AK623" s="13"/>
    </row>
    <row r="624" spans="2:37" x14ac:dyDescent="0.2">
      <c r="B624" s="1"/>
      <c r="AK624" s="13"/>
    </row>
    <row r="625" spans="2:37" x14ac:dyDescent="0.2">
      <c r="B625" s="1"/>
      <c r="AK625" s="13"/>
    </row>
    <row r="626" spans="2:37" x14ac:dyDescent="0.2">
      <c r="B626" s="1"/>
      <c r="AK626" s="13"/>
    </row>
    <row r="627" spans="2:37" x14ac:dyDescent="0.2">
      <c r="B627" s="1"/>
      <c r="AK627" s="13"/>
    </row>
    <row r="628" spans="2:37" x14ac:dyDescent="0.2">
      <c r="B628" s="1"/>
      <c r="AK628" s="13"/>
    </row>
    <row r="629" spans="2:37" x14ac:dyDescent="0.2">
      <c r="B629" s="1"/>
      <c r="AK629" s="13"/>
    </row>
    <row r="630" spans="2:37" x14ac:dyDescent="0.2">
      <c r="B630" s="1"/>
      <c r="AK630" s="13"/>
    </row>
    <row r="631" spans="2:37" x14ac:dyDescent="0.2">
      <c r="B631" s="1"/>
      <c r="AK631" s="13"/>
    </row>
    <row r="632" spans="2:37" x14ac:dyDescent="0.2">
      <c r="B632" s="1"/>
      <c r="AK632" s="13"/>
    </row>
    <row r="633" spans="2:37" x14ac:dyDescent="0.2">
      <c r="B633" s="1"/>
      <c r="AK633" s="13"/>
    </row>
    <row r="634" spans="2:37" x14ac:dyDescent="0.2">
      <c r="B634" s="1"/>
      <c r="AK634" s="13"/>
    </row>
    <row r="635" spans="2:37" x14ac:dyDescent="0.2">
      <c r="B635" s="1"/>
      <c r="AK635" s="13"/>
    </row>
    <row r="636" spans="2:37" x14ac:dyDescent="0.2">
      <c r="B636" s="1"/>
      <c r="AK636" s="13"/>
    </row>
    <row r="637" spans="2:37" x14ac:dyDescent="0.2">
      <c r="B637" s="1"/>
      <c r="AK637" s="13"/>
    </row>
    <row r="638" spans="2:37" x14ac:dyDescent="0.2">
      <c r="B638" s="1"/>
      <c r="AK638" s="13"/>
    </row>
    <row r="639" spans="2:37" x14ac:dyDescent="0.2">
      <c r="B639" s="1"/>
      <c r="AK639" s="13"/>
    </row>
    <row r="640" spans="2:37" x14ac:dyDescent="0.2">
      <c r="B640" s="1"/>
      <c r="AK640" s="13"/>
    </row>
    <row r="641" spans="2:37" x14ac:dyDescent="0.2">
      <c r="B641" s="1"/>
      <c r="AK641" s="13"/>
    </row>
    <row r="642" spans="2:37" x14ac:dyDescent="0.2">
      <c r="B642" s="1"/>
      <c r="AK642" s="13"/>
    </row>
    <row r="643" spans="2:37" x14ac:dyDescent="0.2">
      <c r="B643" s="1"/>
      <c r="AK643" s="13"/>
    </row>
    <row r="644" spans="2:37" x14ac:dyDescent="0.2">
      <c r="B644" s="1"/>
      <c r="AK644" s="13"/>
    </row>
    <row r="645" spans="2:37" x14ac:dyDescent="0.2">
      <c r="B645" s="1"/>
      <c r="AK645" s="13"/>
    </row>
    <row r="646" spans="2:37" x14ac:dyDescent="0.2">
      <c r="B646" s="1"/>
      <c r="AK646" s="13"/>
    </row>
    <row r="647" spans="2:37" x14ac:dyDescent="0.2">
      <c r="B647" s="1"/>
      <c r="AK647" s="13"/>
    </row>
    <row r="648" spans="2:37" x14ac:dyDescent="0.2">
      <c r="B648" s="1"/>
      <c r="AK648" s="13"/>
    </row>
    <row r="649" spans="2:37" x14ac:dyDescent="0.2">
      <c r="B649" s="1"/>
      <c r="AK649" s="13"/>
    </row>
    <row r="650" spans="2:37" x14ac:dyDescent="0.2">
      <c r="B650" s="1"/>
      <c r="AK650" s="13"/>
    </row>
    <row r="651" spans="2:37" x14ac:dyDescent="0.2">
      <c r="B651" s="1"/>
      <c r="AK651" s="13"/>
    </row>
    <row r="652" spans="2:37" x14ac:dyDescent="0.2">
      <c r="B652" s="1"/>
      <c r="AK652" s="13"/>
    </row>
    <row r="653" spans="2:37" x14ac:dyDescent="0.2">
      <c r="B653" s="1"/>
      <c r="AK653" s="13"/>
    </row>
    <row r="654" spans="2:37" x14ac:dyDescent="0.2">
      <c r="B654" s="1"/>
      <c r="AK654" s="13"/>
    </row>
    <row r="655" spans="2:37" x14ac:dyDescent="0.2">
      <c r="B655" s="1"/>
      <c r="AK655" s="13"/>
    </row>
    <row r="656" spans="2:37" x14ac:dyDescent="0.2">
      <c r="B656" s="1"/>
      <c r="AK656" s="13"/>
    </row>
    <row r="657" spans="2:37" x14ac:dyDescent="0.2">
      <c r="B657" s="1"/>
      <c r="AK657" s="13"/>
    </row>
    <row r="658" spans="2:37" x14ac:dyDescent="0.2">
      <c r="B658" s="1"/>
      <c r="AK658" s="13"/>
    </row>
    <row r="659" spans="2:37" x14ac:dyDescent="0.2">
      <c r="B659" s="1"/>
      <c r="AK659" s="13"/>
    </row>
    <row r="660" spans="2:37" x14ac:dyDescent="0.2">
      <c r="B660" s="1"/>
      <c r="AK660" s="13"/>
    </row>
    <row r="661" spans="2:37" x14ac:dyDescent="0.2">
      <c r="B661" s="1"/>
      <c r="AK661" s="13"/>
    </row>
    <row r="662" spans="2:37" x14ac:dyDescent="0.2">
      <c r="B662" s="1"/>
      <c r="AK662" s="13"/>
    </row>
    <row r="663" spans="2:37" x14ac:dyDescent="0.2">
      <c r="B663" s="1"/>
      <c r="AK663" s="13"/>
    </row>
    <row r="664" spans="2:37" x14ac:dyDescent="0.2">
      <c r="B664" s="1"/>
      <c r="AK664" s="13"/>
    </row>
    <row r="665" spans="2:37" x14ac:dyDescent="0.2">
      <c r="B665" s="1"/>
      <c r="AK665" s="13"/>
    </row>
    <row r="666" spans="2:37" x14ac:dyDescent="0.2">
      <c r="B666" s="1"/>
      <c r="AK666" s="13"/>
    </row>
    <row r="667" spans="2:37" x14ac:dyDescent="0.2">
      <c r="B667" s="1"/>
      <c r="AK667" s="13"/>
    </row>
    <row r="668" spans="2:37" x14ac:dyDescent="0.2">
      <c r="B668" s="1"/>
      <c r="AK668" s="13"/>
    </row>
    <row r="669" spans="2:37" x14ac:dyDescent="0.2">
      <c r="B669" s="1"/>
      <c r="AK669" s="13"/>
    </row>
    <row r="670" spans="2:37" x14ac:dyDescent="0.2">
      <c r="B670" s="1"/>
      <c r="AK670" s="13"/>
    </row>
    <row r="671" spans="2:37" x14ac:dyDescent="0.2">
      <c r="B671" s="1"/>
      <c r="AK671" s="13"/>
    </row>
    <row r="672" spans="2:37" x14ac:dyDescent="0.2">
      <c r="B672" s="1"/>
      <c r="AK672" s="13"/>
    </row>
    <row r="673" spans="2:37" x14ac:dyDescent="0.2">
      <c r="B673" s="1"/>
      <c r="AK673" s="13"/>
    </row>
    <row r="674" spans="2:37" x14ac:dyDescent="0.2">
      <c r="B674" s="1"/>
      <c r="AK674" s="13"/>
    </row>
    <row r="675" spans="2:37" x14ac:dyDescent="0.2">
      <c r="B675" s="1"/>
      <c r="AK675" s="13"/>
    </row>
    <row r="676" spans="2:37" x14ac:dyDescent="0.2">
      <c r="B676" s="1"/>
      <c r="AK676" s="13"/>
    </row>
    <row r="677" spans="2:37" x14ac:dyDescent="0.2">
      <c r="B677" s="1"/>
      <c r="AK677" s="13"/>
    </row>
    <row r="678" spans="2:37" x14ac:dyDescent="0.2">
      <c r="B678" s="1"/>
      <c r="AK678" s="13"/>
    </row>
    <row r="679" spans="2:37" x14ac:dyDescent="0.2">
      <c r="B679" s="1"/>
      <c r="AK679" s="13"/>
    </row>
    <row r="680" spans="2:37" x14ac:dyDescent="0.2">
      <c r="B680" s="1"/>
      <c r="AK680" s="13"/>
    </row>
    <row r="681" spans="2:37" x14ac:dyDescent="0.2">
      <c r="B681" s="1"/>
      <c r="AK681" s="13"/>
    </row>
    <row r="682" spans="2:37" x14ac:dyDescent="0.2">
      <c r="B682" s="1"/>
      <c r="AK682" s="13"/>
    </row>
    <row r="683" spans="2:37" x14ac:dyDescent="0.2">
      <c r="B683" s="1"/>
      <c r="AK683" s="13"/>
    </row>
    <row r="684" spans="2:37" x14ac:dyDescent="0.2">
      <c r="B684" s="1"/>
      <c r="AK684" s="13"/>
    </row>
    <row r="685" spans="2:37" x14ac:dyDescent="0.2">
      <c r="B685" s="1"/>
      <c r="AK685" s="13"/>
    </row>
    <row r="686" spans="2:37" x14ac:dyDescent="0.2">
      <c r="B686" s="1"/>
      <c r="AK686" s="13"/>
    </row>
    <row r="687" spans="2:37" x14ac:dyDescent="0.2">
      <c r="B687" s="1"/>
      <c r="AK687" s="13"/>
    </row>
    <row r="688" spans="2:37" x14ac:dyDescent="0.2">
      <c r="B688" s="1"/>
      <c r="AK688" s="13"/>
    </row>
    <row r="689" spans="2:37" x14ac:dyDescent="0.2">
      <c r="B689" s="1"/>
      <c r="AK689" s="13"/>
    </row>
    <row r="690" spans="2:37" x14ac:dyDescent="0.2">
      <c r="B690" s="1"/>
      <c r="AK690" s="13"/>
    </row>
    <row r="691" spans="2:37" x14ac:dyDescent="0.2">
      <c r="B691" s="1"/>
      <c r="AK691" s="13"/>
    </row>
    <row r="692" spans="2:37" x14ac:dyDescent="0.2">
      <c r="B692" s="1"/>
      <c r="AK692" s="13"/>
    </row>
    <row r="693" spans="2:37" x14ac:dyDescent="0.2">
      <c r="B693" s="1"/>
      <c r="AK693" s="13"/>
    </row>
    <row r="694" spans="2:37" x14ac:dyDescent="0.2">
      <c r="B694" s="1"/>
      <c r="AK694" s="13"/>
    </row>
    <row r="695" spans="2:37" x14ac:dyDescent="0.2">
      <c r="B695" s="1"/>
      <c r="AK695" s="13"/>
    </row>
    <row r="696" spans="2:37" x14ac:dyDescent="0.2">
      <c r="B696" s="1"/>
      <c r="AK696" s="13"/>
    </row>
    <row r="697" spans="2:37" x14ac:dyDescent="0.2">
      <c r="B697" s="1"/>
      <c r="AK697" s="13"/>
    </row>
    <row r="698" spans="2:37" x14ac:dyDescent="0.2">
      <c r="B698" s="1"/>
      <c r="AK698" s="13"/>
    </row>
    <row r="699" spans="2:37" x14ac:dyDescent="0.2">
      <c r="B699" s="1"/>
      <c r="AK699" s="13"/>
    </row>
    <row r="700" spans="2:37" x14ac:dyDescent="0.2">
      <c r="B700" s="1"/>
      <c r="AK700" s="13"/>
    </row>
    <row r="701" spans="2:37" x14ac:dyDescent="0.2">
      <c r="B701" s="1"/>
      <c r="AK701" s="13"/>
    </row>
    <row r="702" spans="2:37" x14ac:dyDescent="0.2">
      <c r="B702" s="1"/>
      <c r="AK702" s="13"/>
    </row>
    <row r="703" spans="2:37" x14ac:dyDescent="0.2">
      <c r="B703" s="1"/>
      <c r="AK703" s="13"/>
    </row>
    <row r="704" spans="2:37" x14ac:dyDescent="0.2">
      <c r="B704" s="1"/>
      <c r="AK704" s="13"/>
    </row>
    <row r="705" spans="2:37" x14ac:dyDescent="0.2">
      <c r="B705" s="1"/>
      <c r="AK705" s="13"/>
    </row>
    <row r="706" spans="2:37" x14ac:dyDescent="0.2">
      <c r="B706" s="1"/>
      <c r="AK706" s="13"/>
    </row>
    <row r="707" spans="2:37" x14ac:dyDescent="0.2">
      <c r="B707" s="1"/>
      <c r="AK707" s="13"/>
    </row>
    <row r="708" spans="2:37" x14ac:dyDescent="0.2">
      <c r="B708" s="1"/>
      <c r="AK708" s="13"/>
    </row>
    <row r="709" spans="2:37" x14ac:dyDescent="0.2">
      <c r="B709" s="1"/>
      <c r="AK709" s="13"/>
    </row>
    <row r="710" spans="2:37" x14ac:dyDescent="0.2">
      <c r="B710" s="1"/>
      <c r="AK710" s="13"/>
    </row>
    <row r="711" spans="2:37" x14ac:dyDescent="0.2">
      <c r="B711" s="1"/>
      <c r="AK711" s="13"/>
    </row>
    <row r="712" spans="2:37" x14ac:dyDescent="0.2">
      <c r="B712" s="1"/>
      <c r="AK712" s="13"/>
    </row>
    <row r="713" spans="2:37" x14ac:dyDescent="0.2">
      <c r="B713" s="1"/>
      <c r="AK713" s="13"/>
    </row>
    <row r="714" spans="2:37" x14ac:dyDescent="0.2">
      <c r="B714" s="1"/>
      <c r="AK714" s="13"/>
    </row>
    <row r="715" spans="2:37" x14ac:dyDescent="0.2">
      <c r="B715" s="1"/>
      <c r="AK715" s="13"/>
    </row>
    <row r="716" spans="2:37" x14ac:dyDescent="0.2">
      <c r="B716" s="1"/>
      <c r="AK716" s="13"/>
    </row>
    <row r="717" spans="2:37" x14ac:dyDescent="0.2">
      <c r="B717" s="1"/>
      <c r="AK717" s="13"/>
    </row>
    <row r="718" spans="2:37" x14ac:dyDescent="0.2">
      <c r="B718" s="1"/>
      <c r="AK718" s="13"/>
    </row>
    <row r="719" spans="2:37" x14ac:dyDescent="0.2">
      <c r="B719" s="1"/>
      <c r="AK719" s="13"/>
    </row>
    <row r="720" spans="2:37" x14ac:dyDescent="0.2">
      <c r="B720" s="1"/>
      <c r="AK720" s="13"/>
    </row>
    <row r="721" spans="2:37" x14ac:dyDescent="0.2">
      <c r="B721" s="1"/>
      <c r="AK721" s="13"/>
    </row>
    <row r="722" spans="2:37" x14ac:dyDescent="0.2">
      <c r="B722" s="1"/>
      <c r="AK722" s="13"/>
    </row>
    <row r="723" spans="2:37" x14ac:dyDescent="0.2">
      <c r="B723" s="1"/>
      <c r="AK723" s="13"/>
    </row>
    <row r="724" spans="2:37" x14ac:dyDescent="0.2">
      <c r="B724" s="1"/>
      <c r="AK724" s="13"/>
    </row>
    <row r="725" spans="2:37" x14ac:dyDescent="0.2">
      <c r="B725" s="1"/>
      <c r="AK725" s="13"/>
    </row>
    <row r="726" spans="2:37" x14ac:dyDescent="0.2">
      <c r="B726" s="1"/>
      <c r="AK726" s="13"/>
    </row>
    <row r="727" spans="2:37" x14ac:dyDescent="0.2">
      <c r="B727" s="1"/>
      <c r="AK727" s="13"/>
    </row>
    <row r="728" spans="2:37" x14ac:dyDescent="0.2">
      <c r="B728" s="1"/>
      <c r="AK728" s="13"/>
    </row>
    <row r="729" spans="2:37" x14ac:dyDescent="0.2">
      <c r="B729" s="1"/>
      <c r="AK729" s="13"/>
    </row>
    <row r="730" spans="2:37" x14ac:dyDescent="0.2">
      <c r="B730" s="1"/>
      <c r="AK730" s="13"/>
    </row>
    <row r="731" spans="2:37" x14ac:dyDescent="0.2">
      <c r="B731" s="1"/>
      <c r="AK731" s="13"/>
    </row>
    <row r="732" spans="2:37" x14ac:dyDescent="0.2">
      <c r="B732" s="1"/>
      <c r="AK732" s="13"/>
    </row>
    <row r="733" spans="2:37" x14ac:dyDescent="0.2">
      <c r="B733" s="1"/>
      <c r="AK733" s="13"/>
    </row>
    <row r="734" spans="2:37" x14ac:dyDescent="0.2">
      <c r="B734" s="1"/>
      <c r="AK734" s="13"/>
    </row>
    <row r="735" spans="2:37" x14ac:dyDescent="0.2">
      <c r="B735" s="1"/>
      <c r="AK735" s="13"/>
    </row>
    <row r="736" spans="2:37" x14ac:dyDescent="0.2">
      <c r="B736" s="1"/>
      <c r="AK736" s="13"/>
    </row>
    <row r="737" spans="2:37" x14ac:dyDescent="0.2">
      <c r="B737" s="1"/>
      <c r="AK737" s="13"/>
    </row>
    <row r="738" spans="2:37" x14ac:dyDescent="0.2">
      <c r="B738" s="1"/>
      <c r="AK738" s="13"/>
    </row>
    <row r="739" spans="2:37" x14ac:dyDescent="0.2">
      <c r="B739" s="1"/>
      <c r="AK739" s="13"/>
    </row>
    <row r="740" spans="2:37" x14ac:dyDescent="0.2">
      <c r="B740" s="1"/>
      <c r="AK740" s="13"/>
    </row>
    <row r="741" spans="2:37" x14ac:dyDescent="0.2">
      <c r="B741" s="1"/>
      <c r="AK741" s="13"/>
    </row>
    <row r="742" spans="2:37" x14ac:dyDescent="0.2">
      <c r="B742" s="1"/>
      <c r="AK742" s="13"/>
    </row>
    <row r="743" spans="2:37" x14ac:dyDescent="0.2">
      <c r="B743" s="1"/>
      <c r="AK743" s="13"/>
    </row>
    <row r="744" spans="2:37" x14ac:dyDescent="0.2">
      <c r="B744" s="1"/>
      <c r="AK744" s="13"/>
    </row>
    <row r="745" spans="2:37" x14ac:dyDescent="0.2">
      <c r="B745" s="1"/>
      <c r="AK745" s="13"/>
    </row>
    <row r="746" spans="2:37" x14ac:dyDescent="0.2">
      <c r="B746" s="1"/>
      <c r="AK746" s="13"/>
    </row>
    <row r="747" spans="2:37" x14ac:dyDescent="0.2">
      <c r="B747" s="1"/>
      <c r="AK747" s="13"/>
    </row>
    <row r="748" spans="2:37" x14ac:dyDescent="0.2">
      <c r="B748" s="1"/>
      <c r="AK748" s="13"/>
    </row>
    <row r="749" spans="2:37" x14ac:dyDescent="0.2">
      <c r="B749" s="1"/>
      <c r="AK749" s="13"/>
    </row>
    <row r="750" spans="2:37" x14ac:dyDescent="0.2">
      <c r="B750" s="1"/>
      <c r="AK750" s="13"/>
    </row>
    <row r="751" spans="2:37" x14ac:dyDescent="0.2">
      <c r="B751" s="1"/>
      <c r="AK751" s="13"/>
    </row>
    <row r="752" spans="2:37" x14ac:dyDescent="0.2">
      <c r="B752" s="1"/>
      <c r="AK752" s="13"/>
    </row>
    <row r="753" spans="2:37" x14ac:dyDescent="0.2">
      <c r="B753" s="1"/>
      <c r="AK753" s="13"/>
    </row>
    <row r="754" spans="2:37" x14ac:dyDescent="0.2">
      <c r="B754" s="1"/>
      <c r="AK754" s="13"/>
    </row>
    <row r="755" spans="2:37" x14ac:dyDescent="0.2">
      <c r="B755" s="1"/>
      <c r="AK755" s="13"/>
    </row>
    <row r="756" spans="2:37" x14ac:dyDescent="0.2">
      <c r="B756" s="1"/>
      <c r="AK756" s="13"/>
    </row>
    <row r="757" spans="2:37" x14ac:dyDescent="0.2">
      <c r="B757" s="1"/>
      <c r="AK757" s="13"/>
    </row>
    <row r="758" spans="2:37" x14ac:dyDescent="0.2">
      <c r="B758" s="1"/>
      <c r="AK758" s="13"/>
    </row>
    <row r="759" spans="2:37" x14ac:dyDescent="0.2">
      <c r="B759" s="1"/>
      <c r="AK759" s="13"/>
    </row>
    <row r="760" spans="2:37" x14ac:dyDescent="0.2">
      <c r="B760" s="1"/>
      <c r="AK760" s="13"/>
    </row>
    <row r="761" spans="2:37" x14ac:dyDescent="0.2">
      <c r="B761" s="1"/>
      <c r="AK761" s="13"/>
    </row>
    <row r="762" spans="2:37" x14ac:dyDescent="0.2">
      <c r="B762" s="1"/>
      <c r="AK762" s="13"/>
    </row>
    <row r="763" spans="2:37" x14ac:dyDescent="0.2">
      <c r="B763" s="1"/>
      <c r="AK763" s="13"/>
    </row>
    <row r="764" spans="2:37" x14ac:dyDescent="0.2">
      <c r="B764" s="1"/>
      <c r="AK764" s="13"/>
    </row>
    <row r="765" spans="2:37" x14ac:dyDescent="0.2">
      <c r="B765" s="1"/>
      <c r="AK765" s="13"/>
    </row>
    <row r="766" spans="2:37" x14ac:dyDescent="0.2">
      <c r="B766" s="1"/>
      <c r="AK766" s="13"/>
    </row>
    <row r="767" spans="2:37" x14ac:dyDescent="0.2">
      <c r="B767" s="1"/>
      <c r="AK767" s="13"/>
    </row>
    <row r="768" spans="2:37" x14ac:dyDescent="0.2">
      <c r="B768" s="1"/>
      <c r="AK768" s="13"/>
    </row>
    <row r="769" spans="2:37" x14ac:dyDescent="0.2">
      <c r="B769" s="1"/>
      <c r="AK769" s="13"/>
    </row>
    <row r="770" spans="2:37" x14ac:dyDescent="0.2">
      <c r="B770" s="1"/>
      <c r="AK770" s="13"/>
    </row>
    <row r="771" spans="2:37" x14ac:dyDescent="0.2">
      <c r="B771" s="1"/>
      <c r="AK771" s="13"/>
    </row>
    <row r="772" spans="2:37" x14ac:dyDescent="0.2">
      <c r="B772" s="1"/>
      <c r="AK772" s="13"/>
    </row>
    <row r="773" spans="2:37" x14ac:dyDescent="0.2">
      <c r="B773" s="1"/>
      <c r="AK773" s="13"/>
    </row>
    <row r="774" spans="2:37" x14ac:dyDescent="0.2">
      <c r="B774" s="1"/>
      <c r="AK774" s="13"/>
    </row>
    <row r="775" spans="2:37" x14ac:dyDescent="0.2">
      <c r="B775" s="1"/>
      <c r="AK775" s="13"/>
    </row>
    <row r="776" spans="2:37" x14ac:dyDescent="0.2">
      <c r="B776" s="1"/>
      <c r="AK776" s="13"/>
    </row>
    <row r="777" spans="2:37" x14ac:dyDescent="0.2">
      <c r="B777" s="1"/>
      <c r="AK777" s="13"/>
    </row>
    <row r="778" spans="2:37" x14ac:dyDescent="0.2">
      <c r="B778" s="1"/>
      <c r="AK778" s="13"/>
    </row>
    <row r="779" spans="2:37" x14ac:dyDescent="0.2">
      <c r="B779" s="1"/>
      <c r="AK779" s="13"/>
    </row>
    <row r="780" spans="2:37" x14ac:dyDescent="0.2">
      <c r="B780" s="1"/>
      <c r="AK780" s="13"/>
    </row>
    <row r="781" spans="2:37" x14ac:dyDescent="0.2">
      <c r="B781" s="1"/>
      <c r="AK781" s="13"/>
    </row>
    <row r="782" spans="2:37" x14ac:dyDescent="0.2">
      <c r="B782" s="1"/>
      <c r="AK782" s="13"/>
    </row>
    <row r="783" spans="2:37" x14ac:dyDescent="0.2">
      <c r="B783" s="1"/>
      <c r="AK783" s="13"/>
    </row>
    <row r="784" spans="2:37" x14ac:dyDescent="0.2">
      <c r="B784" s="1"/>
      <c r="AK784" s="13"/>
    </row>
    <row r="785" spans="2:37" x14ac:dyDescent="0.2">
      <c r="B785" s="1"/>
      <c r="AK785" s="13"/>
    </row>
    <row r="786" spans="2:37" x14ac:dyDescent="0.2">
      <c r="B786" s="1"/>
      <c r="AK786" s="13"/>
    </row>
    <row r="787" spans="2:37" x14ac:dyDescent="0.2">
      <c r="B787" s="1"/>
      <c r="AK787" s="13"/>
    </row>
    <row r="788" spans="2:37" x14ac:dyDescent="0.2">
      <c r="B788" s="1"/>
      <c r="AK788" s="13"/>
    </row>
    <row r="789" spans="2:37" x14ac:dyDescent="0.2">
      <c r="B789" s="1"/>
      <c r="AK789" s="13"/>
    </row>
    <row r="790" spans="2:37" x14ac:dyDescent="0.2">
      <c r="B790" s="1"/>
      <c r="AK790" s="13"/>
    </row>
    <row r="791" spans="2:37" x14ac:dyDescent="0.2">
      <c r="B791" s="1"/>
      <c r="AK791" s="13"/>
    </row>
    <row r="792" spans="2:37" x14ac:dyDescent="0.2">
      <c r="B792" s="1"/>
      <c r="AK792" s="13"/>
    </row>
    <row r="793" spans="2:37" x14ac:dyDescent="0.2">
      <c r="B793" s="1"/>
      <c r="AK793" s="13"/>
    </row>
    <row r="794" spans="2:37" x14ac:dyDescent="0.2">
      <c r="B794" s="1"/>
      <c r="AK794" s="13"/>
    </row>
    <row r="795" spans="2:37" x14ac:dyDescent="0.2">
      <c r="B795" s="1"/>
      <c r="AK795" s="13"/>
    </row>
    <row r="796" spans="2:37" x14ac:dyDescent="0.2">
      <c r="B796" s="1"/>
      <c r="AK796" s="13"/>
    </row>
    <row r="797" spans="2:37" x14ac:dyDescent="0.2">
      <c r="B797" s="1"/>
      <c r="AK797" s="13"/>
    </row>
    <row r="798" spans="2:37" x14ac:dyDescent="0.2">
      <c r="B798" s="1"/>
      <c r="AK798" s="13"/>
    </row>
    <row r="799" spans="2:37" x14ac:dyDescent="0.2">
      <c r="B799" s="1"/>
      <c r="AK799" s="13"/>
    </row>
    <row r="800" spans="2:37" x14ac:dyDescent="0.2">
      <c r="B800" s="1"/>
      <c r="AK800" s="13"/>
    </row>
    <row r="801" spans="2:37" x14ac:dyDescent="0.2">
      <c r="B801" s="1"/>
      <c r="AK801" s="13"/>
    </row>
    <row r="802" spans="2:37" x14ac:dyDescent="0.2">
      <c r="B802" s="1"/>
      <c r="AK802" s="13"/>
    </row>
    <row r="803" spans="2:37" x14ac:dyDescent="0.2">
      <c r="B803" s="1"/>
      <c r="AK803" s="13"/>
    </row>
    <row r="804" spans="2:37" x14ac:dyDescent="0.2">
      <c r="B804" s="1"/>
      <c r="AK804" s="13"/>
    </row>
    <row r="805" spans="2:37" x14ac:dyDescent="0.2">
      <c r="B805" s="1"/>
      <c r="AK805" s="13"/>
    </row>
    <row r="806" spans="2:37" x14ac:dyDescent="0.2">
      <c r="B806" s="1"/>
      <c r="AK806" s="13"/>
    </row>
    <row r="807" spans="2:37" x14ac:dyDescent="0.2">
      <c r="B807" s="1"/>
      <c r="AK807" s="13"/>
    </row>
    <row r="808" spans="2:37" x14ac:dyDescent="0.2">
      <c r="B808" s="1"/>
      <c r="AK808" s="13"/>
    </row>
    <row r="809" spans="2:37" x14ac:dyDescent="0.2">
      <c r="B809" s="1"/>
      <c r="AK809" s="13"/>
    </row>
    <row r="810" spans="2:37" x14ac:dyDescent="0.2">
      <c r="B810" s="1"/>
      <c r="AK810" s="13"/>
    </row>
    <row r="811" spans="2:37" x14ac:dyDescent="0.2">
      <c r="B811" s="1"/>
      <c r="AK811" s="13"/>
    </row>
    <row r="812" spans="2:37" x14ac:dyDescent="0.2">
      <c r="B812" s="1"/>
      <c r="AK812" s="13"/>
    </row>
    <row r="813" spans="2:37" x14ac:dyDescent="0.2">
      <c r="B813" s="1"/>
      <c r="AK813" s="13"/>
    </row>
    <row r="814" spans="2:37" x14ac:dyDescent="0.2">
      <c r="B814" s="1"/>
      <c r="AK814" s="13"/>
    </row>
    <row r="815" spans="2:37" x14ac:dyDescent="0.2">
      <c r="B815" s="1"/>
      <c r="AK815" s="13"/>
    </row>
    <row r="816" spans="2:37" x14ac:dyDescent="0.2">
      <c r="B816" s="1"/>
      <c r="AK816" s="13"/>
    </row>
    <row r="817" spans="2:37" x14ac:dyDescent="0.2">
      <c r="B817" s="1"/>
      <c r="AK817" s="13"/>
    </row>
    <row r="818" spans="2:37" x14ac:dyDescent="0.2">
      <c r="B818" s="1"/>
      <c r="AK818" s="13"/>
    </row>
    <row r="819" spans="2:37" x14ac:dyDescent="0.2">
      <c r="B819" s="1"/>
      <c r="AK819" s="13"/>
    </row>
    <row r="820" spans="2:37" x14ac:dyDescent="0.2">
      <c r="B820" s="1"/>
      <c r="AK820" s="13"/>
    </row>
    <row r="821" spans="2:37" x14ac:dyDescent="0.2">
      <c r="B821" s="1"/>
      <c r="AK821" s="13"/>
    </row>
    <row r="822" spans="2:37" x14ac:dyDescent="0.2">
      <c r="B822" s="1"/>
      <c r="AK822" s="13"/>
    </row>
    <row r="823" spans="2:37" x14ac:dyDescent="0.2">
      <c r="B823" s="1"/>
      <c r="AK823" s="13"/>
    </row>
    <row r="824" spans="2:37" x14ac:dyDescent="0.2">
      <c r="B824" s="1"/>
      <c r="AK824" s="13"/>
    </row>
    <row r="825" spans="2:37" x14ac:dyDescent="0.2">
      <c r="B825" s="1"/>
      <c r="AK825" s="13"/>
    </row>
    <row r="826" spans="2:37" x14ac:dyDescent="0.2">
      <c r="B826" s="1"/>
      <c r="AK826" s="13"/>
    </row>
    <row r="827" spans="2:37" x14ac:dyDescent="0.2">
      <c r="B827" s="1"/>
      <c r="AK827" s="13"/>
    </row>
    <row r="828" spans="2:37" x14ac:dyDescent="0.2">
      <c r="B828" s="1"/>
      <c r="AK828" s="13"/>
    </row>
    <row r="829" spans="2:37" x14ac:dyDescent="0.2">
      <c r="B829" s="1"/>
      <c r="AK829" s="13"/>
    </row>
    <row r="830" spans="2:37" x14ac:dyDescent="0.2">
      <c r="B830" s="1"/>
      <c r="AK830" s="13"/>
    </row>
    <row r="831" spans="2:37" x14ac:dyDescent="0.2">
      <c r="B831" s="1"/>
      <c r="AK831" s="13"/>
    </row>
    <row r="832" spans="2:37" x14ac:dyDescent="0.2">
      <c r="B832" s="1"/>
      <c r="AK832" s="13"/>
    </row>
    <row r="833" spans="2:37" x14ac:dyDescent="0.2">
      <c r="B833" s="1"/>
      <c r="AK833" s="13"/>
    </row>
    <row r="834" spans="2:37" x14ac:dyDescent="0.2">
      <c r="B834" s="1"/>
      <c r="AK834" s="13"/>
    </row>
    <row r="835" spans="2:37" x14ac:dyDescent="0.2">
      <c r="B835" s="1"/>
      <c r="AK835" s="13"/>
    </row>
    <row r="836" spans="2:37" x14ac:dyDescent="0.2">
      <c r="B836" s="1"/>
      <c r="AK836" s="13"/>
    </row>
    <row r="837" spans="2:37" x14ac:dyDescent="0.2">
      <c r="B837" s="1"/>
      <c r="AK837" s="13"/>
    </row>
    <row r="838" spans="2:37" x14ac:dyDescent="0.2">
      <c r="B838" s="1"/>
      <c r="AK838" s="13"/>
    </row>
    <row r="839" spans="2:37" x14ac:dyDescent="0.2">
      <c r="B839" s="1"/>
      <c r="AK839" s="13"/>
    </row>
    <row r="840" spans="2:37" x14ac:dyDescent="0.2">
      <c r="B840" s="1"/>
      <c r="AK840" s="13"/>
    </row>
    <row r="841" spans="2:37" x14ac:dyDescent="0.2">
      <c r="B841" s="1"/>
      <c r="AK841" s="13"/>
    </row>
    <row r="842" spans="2:37" x14ac:dyDescent="0.2">
      <c r="B842" s="1"/>
      <c r="AK842" s="13"/>
    </row>
    <row r="843" spans="2:37" x14ac:dyDescent="0.2">
      <c r="B843" s="1"/>
      <c r="AK843" s="13"/>
    </row>
    <row r="844" spans="2:37" x14ac:dyDescent="0.2">
      <c r="B844" s="1"/>
      <c r="AK844" s="13"/>
    </row>
    <row r="845" spans="2:37" x14ac:dyDescent="0.2">
      <c r="B845" s="1"/>
      <c r="AK845" s="13"/>
    </row>
    <row r="846" spans="2:37" x14ac:dyDescent="0.2">
      <c r="B846" s="1"/>
      <c r="AK846" s="13"/>
    </row>
    <row r="847" spans="2:37" x14ac:dyDescent="0.2">
      <c r="B847" s="1"/>
      <c r="AK847" s="13"/>
    </row>
    <row r="848" spans="2:37" x14ac:dyDescent="0.2">
      <c r="B848" s="1"/>
      <c r="AK848" s="13"/>
    </row>
    <row r="849" spans="2:37" x14ac:dyDescent="0.2">
      <c r="B849" s="1"/>
      <c r="AK849" s="13"/>
    </row>
    <row r="850" spans="2:37" x14ac:dyDescent="0.2">
      <c r="B850" s="1"/>
      <c r="AK850" s="13"/>
    </row>
    <row r="851" spans="2:37" x14ac:dyDescent="0.2">
      <c r="B851" s="1"/>
      <c r="AK851" s="13"/>
    </row>
    <row r="852" spans="2:37" x14ac:dyDescent="0.2">
      <c r="B852" s="1"/>
      <c r="AK852" s="13"/>
    </row>
    <row r="853" spans="2:37" x14ac:dyDescent="0.2">
      <c r="B853" s="1"/>
      <c r="AK853" s="13"/>
    </row>
    <row r="854" spans="2:37" x14ac:dyDescent="0.2">
      <c r="B854" s="1"/>
      <c r="AK854" s="13"/>
    </row>
    <row r="855" spans="2:37" x14ac:dyDescent="0.2">
      <c r="B855" s="1"/>
      <c r="AK855" s="13"/>
    </row>
    <row r="856" spans="2:37" x14ac:dyDescent="0.2">
      <c r="B856" s="1"/>
      <c r="AK856" s="13"/>
    </row>
    <row r="857" spans="2:37" x14ac:dyDescent="0.2">
      <c r="B857" s="1"/>
      <c r="AK857" s="13"/>
    </row>
    <row r="858" spans="2:37" x14ac:dyDescent="0.2">
      <c r="B858" s="1"/>
      <c r="AK858" s="13"/>
    </row>
    <row r="859" spans="2:37" x14ac:dyDescent="0.2">
      <c r="B859" s="1"/>
      <c r="AK859" s="13"/>
    </row>
    <row r="860" spans="2:37" x14ac:dyDescent="0.2">
      <c r="B860" s="1"/>
      <c r="AK860" s="13"/>
    </row>
    <row r="861" spans="2:37" x14ac:dyDescent="0.2">
      <c r="B861" s="1"/>
      <c r="AK861" s="13"/>
    </row>
    <row r="862" spans="2:37" x14ac:dyDescent="0.2">
      <c r="B862" s="1"/>
      <c r="AK862" s="13"/>
    </row>
    <row r="863" spans="2:37" x14ac:dyDescent="0.2">
      <c r="B863" s="1"/>
      <c r="AK863" s="13"/>
    </row>
    <row r="864" spans="2:37" x14ac:dyDescent="0.2">
      <c r="B864" s="1"/>
      <c r="AK864" s="13"/>
    </row>
    <row r="865" spans="2:37" x14ac:dyDescent="0.2">
      <c r="B865" s="1"/>
      <c r="AK865" s="13"/>
    </row>
    <row r="866" spans="2:37" x14ac:dyDescent="0.2">
      <c r="B866" s="1"/>
      <c r="AK866" s="13"/>
    </row>
    <row r="867" spans="2:37" x14ac:dyDescent="0.2">
      <c r="B867" s="1"/>
      <c r="AK867" s="13"/>
    </row>
    <row r="868" spans="2:37" x14ac:dyDescent="0.2">
      <c r="B868" s="1"/>
      <c r="AK868" s="13"/>
    </row>
    <row r="869" spans="2:37" x14ac:dyDescent="0.2">
      <c r="B869" s="1"/>
      <c r="AK869" s="13"/>
    </row>
    <row r="870" spans="2:37" x14ac:dyDescent="0.2">
      <c r="B870" s="1"/>
      <c r="AK870" s="13"/>
    </row>
    <row r="871" spans="2:37" x14ac:dyDescent="0.2">
      <c r="B871" s="1"/>
      <c r="AK871" s="13"/>
    </row>
    <row r="872" spans="2:37" x14ac:dyDescent="0.2">
      <c r="B872" s="1"/>
      <c r="AK872" s="13"/>
    </row>
    <row r="873" spans="2:37" x14ac:dyDescent="0.2">
      <c r="B873" s="1"/>
      <c r="AK873" s="13"/>
    </row>
    <row r="874" spans="2:37" x14ac:dyDescent="0.2">
      <c r="B874" s="1"/>
      <c r="AK874" s="13"/>
    </row>
    <row r="875" spans="2:37" x14ac:dyDescent="0.2">
      <c r="B875" s="1"/>
      <c r="AK875" s="13"/>
    </row>
    <row r="876" spans="2:37" x14ac:dyDescent="0.2">
      <c r="B876" s="1"/>
      <c r="AK876" s="13"/>
    </row>
    <row r="877" spans="2:37" x14ac:dyDescent="0.2">
      <c r="B877" s="1"/>
      <c r="AK877" s="13"/>
    </row>
    <row r="878" spans="2:37" x14ac:dyDescent="0.2">
      <c r="B878" s="1"/>
      <c r="AK878" s="13"/>
    </row>
    <row r="879" spans="2:37" x14ac:dyDescent="0.2">
      <c r="B879" s="1"/>
      <c r="AK879" s="13"/>
    </row>
    <row r="880" spans="2:37" x14ac:dyDescent="0.2">
      <c r="B880" s="1"/>
      <c r="AK880" s="13"/>
    </row>
    <row r="881" spans="2:37" x14ac:dyDescent="0.2">
      <c r="B881" s="1"/>
      <c r="AK881" s="13"/>
    </row>
    <row r="882" spans="2:37" x14ac:dyDescent="0.2">
      <c r="B882" s="1"/>
      <c r="AK882" s="13"/>
    </row>
    <row r="883" spans="2:37" x14ac:dyDescent="0.2">
      <c r="B883" s="1"/>
      <c r="AK883" s="13"/>
    </row>
    <row r="884" spans="2:37" x14ac:dyDescent="0.2">
      <c r="B884" s="1"/>
      <c r="AK884" s="13"/>
    </row>
    <row r="885" spans="2:37" x14ac:dyDescent="0.2">
      <c r="B885" s="1"/>
      <c r="AK885" s="13"/>
    </row>
    <row r="886" spans="2:37" x14ac:dyDescent="0.2">
      <c r="B886" s="1"/>
      <c r="AK886" s="13"/>
    </row>
    <row r="887" spans="2:37" x14ac:dyDescent="0.2">
      <c r="B887" s="1"/>
      <c r="AK887" s="13"/>
    </row>
    <row r="888" spans="2:37" x14ac:dyDescent="0.2">
      <c r="B888" s="1"/>
      <c r="AK888" s="13"/>
    </row>
    <row r="889" spans="2:37" x14ac:dyDescent="0.2">
      <c r="B889" s="1"/>
      <c r="AK889" s="13"/>
    </row>
    <row r="890" spans="2:37" x14ac:dyDescent="0.2">
      <c r="B890" s="1"/>
      <c r="AK890" s="13"/>
    </row>
    <row r="891" spans="2:37" x14ac:dyDescent="0.2">
      <c r="B891" s="1"/>
      <c r="AK891" s="13"/>
    </row>
    <row r="892" spans="2:37" x14ac:dyDescent="0.2">
      <c r="B892" s="1"/>
      <c r="AK892" s="13"/>
    </row>
    <row r="893" spans="2:37" x14ac:dyDescent="0.2">
      <c r="B893" s="1"/>
      <c r="AK893" s="13"/>
    </row>
    <row r="894" spans="2:37" x14ac:dyDescent="0.2">
      <c r="B894" s="1"/>
      <c r="AK894" s="13"/>
    </row>
    <row r="895" spans="2:37" x14ac:dyDescent="0.2">
      <c r="B895" s="1"/>
      <c r="AK895" s="13"/>
    </row>
    <row r="896" spans="2:37" x14ac:dyDescent="0.2">
      <c r="B896" s="1"/>
      <c r="AK896" s="13"/>
    </row>
    <row r="897" spans="2:37" x14ac:dyDescent="0.2">
      <c r="B897" s="1"/>
      <c r="AK897" s="13"/>
    </row>
    <row r="898" spans="2:37" x14ac:dyDescent="0.2">
      <c r="B898" s="1"/>
      <c r="AK898" s="13"/>
    </row>
    <row r="899" spans="2:37" x14ac:dyDescent="0.2">
      <c r="B899" s="1"/>
      <c r="AK899" s="13"/>
    </row>
    <row r="900" spans="2:37" x14ac:dyDescent="0.2">
      <c r="B900" s="1"/>
      <c r="AK900" s="13"/>
    </row>
    <row r="901" spans="2:37" x14ac:dyDescent="0.2">
      <c r="B901" s="1"/>
      <c r="AK901" s="13"/>
    </row>
    <row r="902" spans="2:37" x14ac:dyDescent="0.2">
      <c r="B902" s="1"/>
      <c r="AK902" s="13"/>
    </row>
    <row r="903" spans="2:37" x14ac:dyDescent="0.2">
      <c r="B903" s="1"/>
      <c r="AK903" s="13"/>
    </row>
    <row r="904" spans="2:37" x14ac:dyDescent="0.2">
      <c r="B904" s="1"/>
      <c r="AK904" s="13"/>
    </row>
    <row r="905" spans="2:37" x14ac:dyDescent="0.2">
      <c r="B905" s="1"/>
      <c r="AK905" s="13"/>
    </row>
    <row r="906" spans="2:37" x14ac:dyDescent="0.2">
      <c r="B906" s="1"/>
      <c r="AK906" s="13"/>
    </row>
    <row r="907" spans="2:37" x14ac:dyDescent="0.2">
      <c r="B907" s="1"/>
      <c r="AK907" s="13"/>
    </row>
    <row r="908" spans="2:37" x14ac:dyDescent="0.2">
      <c r="B908" s="1"/>
      <c r="AK908" s="13"/>
    </row>
    <row r="909" spans="2:37" x14ac:dyDescent="0.2">
      <c r="B909" s="1"/>
      <c r="AK909" s="13"/>
    </row>
    <row r="910" spans="2:37" x14ac:dyDescent="0.2">
      <c r="B910" s="1"/>
      <c r="AK910" s="13"/>
    </row>
    <row r="911" spans="2:37" x14ac:dyDescent="0.2">
      <c r="B911" s="1"/>
      <c r="AK911" s="13"/>
    </row>
    <row r="912" spans="2:37" x14ac:dyDescent="0.2">
      <c r="B912" s="1"/>
      <c r="AK912" s="13"/>
    </row>
    <row r="913" spans="2:37" x14ac:dyDescent="0.2">
      <c r="B913" s="1"/>
      <c r="AK913" s="13"/>
    </row>
    <row r="914" spans="2:37" x14ac:dyDescent="0.2">
      <c r="B914" s="1"/>
      <c r="AK914" s="13"/>
    </row>
    <row r="915" spans="2:37" x14ac:dyDescent="0.2">
      <c r="B915" s="1"/>
      <c r="AK915" s="13"/>
    </row>
    <row r="916" spans="2:37" x14ac:dyDescent="0.2">
      <c r="B916" s="1"/>
      <c r="AK916" s="13"/>
    </row>
    <row r="917" spans="2:37" x14ac:dyDescent="0.2">
      <c r="B917" s="1"/>
      <c r="AK917" s="13"/>
    </row>
    <row r="918" spans="2:37" x14ac:dyDescent="0.2">
      <c r="B918" s="1"/>
      <c r="AK918" s="13"/>
    </row>
    <row r="919" spans="2:37" x14ac:dyDescent="0.2">
      <c r="B919" s="1"/>
      <c r="AK919" s="13"/>
    </row>
    <row r="920" spans="2:37" x14ac:dyDescent="0.2">
      <c r="B920" s="1"/>
      <c r="AK920" s="13"/>
    </row>
    <row r="921" spans="2:37" x14ac:dyDescent="0.2">
      <c r="B921" s="1"/>
      <c r="AK921" s="13"/>
    </row>
    <row r="922" spans="2:37" x14ac:dyDescent="0.2">
      <c r="B922" s="1"/>
      <c r="AK922" s="13"/>
    </row>
    <row r="923" spans="2:37" x14ac:dyDescent="0.2">
      <c r="B923" s="1"/>
      <c r="AK923" s="13"/>
    </row>
    <row r="924" spans="2:37" x14ac:dyDescent="0.2">
      <c r="B924" s="1"/>
      <c r="AK924" s="13"/>
    </row>
    <row r="925" spans="2:37" x14ac:dyDescent="0.2">
      <c r="B925" s="1"/>
      <c r="AK925" s="13"/>
    </row>
    <row r="926" spans="2:37" x14ac:dyDescent="0.2">
      <c r="B926" s="1"/>
      <c r="AK926" s="13"/>
    </row>
    <row r="927" spans="2:37" x14ac:dyDescent="0.2">
      <c r="B927" s="1"/>
      <c r="AK927" s="13"/>
    </row>
    <row r="928" spans="2:37" x14ac:dyDescent="0.2">
      <c r="B928" s="1"/>
      <c r="AK928" s="13"/>
    </row>
    <row r="929" spans="2:37" x14ac:dyDescent="0.2">
      <c r="B929" s="1"/>
      <c r="AK929" s="13"/>
    </row>
    <row r="930" spans="2:37" x14ac:dyDescent="0.2">
      <c r="B930" s="1"/>
      <c r="AK930" s="13"/>
    </row>
    <row r="931" spans="2:37" x14ac:dyDescent="0.2">
      <c r="B931" s="1"/>
      <c r="AK931" s="13"/>
    </row>
    <row r="932" spans="2:37" x14ac:dyDescent="0.2">
      <c r="B932" s="1"/>
      <c r="AK932" s="13"/>
    </row>
    <row r="933" spans="2:37" x14ac:dyDescent="0.2">
      <c r="B933" s="1"/>
      <c r="AK933" s="13"/>
    </row>
    <row r="934" spans="2:37" x14ac:dyDescent="0.2">
      <c r="B934" s="1"/>
      <c r="AK934" s="13"/>
    </row>
    <row r="935" spans="2:37" x14ac:dyDescent="0.2">
      <c r="B935" s="1"/>
      <c r="AK935" s="13"/>
    </row>
    <row r="936" spans="2:37" x14ac:dyDescent="0.2">
      <c r="B936" s="1"/>
      <c r="AK936" s="13"/>
    </row>
    <row r="937" spans="2:37" x14ac:dyDescent="0.2">
      <c r="B937" s="1"/>
      <c r="AK937" s="13"/>
    </row>
    <row r="938" spans="2:37" x14ac:dyDescent="0.2">
      <c r="B938" s="1"/>
      <c r="AK938" s="13"/>
    </row>
    <row r="939" spans="2:37" x14ac:dyDescent="0.2">
      <c r="B939" s="1"/>
      <c r="AK939" s="13"/>
    </row>
    <row r="940" spans="2:37" x14ac:dyDescent="0.2">
      <c r="B940" s="1"/>
      <c r="AK940" s="13"/>
    </row>
    <row r="941" spans="2:37" x14ac:dyDescent="0.2">
      <c r="B941" s="1"/>
      <c r="AK941" s="13"/>
    </row>
    <row r="942" spans="2:37" x14ac:dyDescent="0.2">
      <c r="B942" s="1"/>
      <c r="AK942" s="13"/>
    </row>
    <row r="943" spans="2:37" x14ac:dyDescent="0.2">
      <c r="B943" s="1"/>
      <c r="AK943" s="13"/>
    </row>
    <row r="944" spans="2:37" x14ac:dyDescent="0.2">
      <c r="B944" s="1"/>
      <c r="AK944" s="13"/>
    </row>
    <row r="945" spans="2:37" x14ac:dyDescent="0.2">
      <c r="B945" s="1"/>
      <c r="AK945" s="13"/>
    </row>
    <row r="946" spans="2:37" x14ac:dyDescent="0.2">
      <c r="B946" s="1"/>
      <c r="AK946" s="13"/>
    </row>
    <row r="947" spans="2:37" x14ac:dyDescent="0.2">
      <c r="B947" s="1"/>
      <c r="AK947" s="13"/>
    </row>
    <row r="948" spans="2:37" x14ac:dyDescent="0.2">
      <c r="B948" s="1"/>
      <c r="AK948" s="13"/>
    </row>
    <row r="949" spans="2:37" x14ac:dyDescent="0.2">
      <c r="B949" s="1"/>
      <c r="AK949" s="13"/>
    </row>
    <row r="950" spans="2:37" x14ac:dyDescent="0.2">
      <c r="B950" s="1"/>
      <c r="AK950" s="13"/>
    </row>
    <row r="951" spans="2:37" x14ac:dyDescent="0.2">
      <c r="B951" s="1"/>
      <c r="AK951" s="13"/>
    </row>
    <row r="952" spans="2:37" x14ac:dyDescent="0.2">
      <c r="B952" s="1"/>
      <c r="AK952" s="13"/>
    </row>
    <row r="953" spans="2:37" x14ac:dyDescent="0.2">
      <c r="B953" s="1"/>
      <c r="AK953" s="13"/>
    </row>
    <row r="954" spans="2:37" x14ac:dyDescent="0.2">
      <c r="B954" s="1"/>
      <c r="AK954" s="13"/>
    </row>
    <row r="955" spans="2:37" x14ac:dyDescent="0.2">
      <c r="B955" s="1"/>
      <c r="AK955" s="13"/>
    </row>
    <row r="956" spans="2:37" x14ac:dyDescent="0.2">
      <c r="B956" s="1"/>
      <c r="AK956" s="13"/>
    </row>
    <row r="957" spans="2:37" x14ac:dyDescent="0.2">
      <c r="B957" s="1"/>
      <c r="AK957" s="13"/>
    </row>
    <row r="958" spans="2:37" x14ac:dyDescent="0.2">
      <c r="B958" s="1"/>
      <c r="AK958" s="13"/>
    </row>
    <row r="959" spans="2:37" x14ac:dyDescent="0.2">
      <c r="B959" s="1"/>
      <c r="AK959" s="13"/>
    </row>
    <row r="960" spans="2:37" x14ac:dyDescent="0.2">
      <c r="B960" s="1"/>
      <c r="AK960" s="13"/>
    </row>
    <row r="961" spans="2:37" x14ac:dyDescent="0.2">
      <c r="B961" s="1"/>
      <c r="AK961" s="13"/>
    </row>
    <row r="962" spans="2:37" x14ac:dyDescent="0.2">
      <c r="B962" s="1"/>
      <c r="AK962" s="13"/>
    </row>
    <row r="963" spans="2:37" x14ac:dyDescent="0.2">
      <c r="B963" s="1"/>
      <c r="AK963" s="13"/>
    </row>
    <row r="964" spans="2:37" x14ac:dyDescent="0.2">
      <c r="B964" s="1"/>
      <c r="AK964" s="13"/>
    </row>
    <row r="965" spans="2:37" x14ac:dyDescent="0.2">
      <c r="B965" s="1"/>
      <c r="AK965" s="13"/>
    </row>
    <row r="966" spans="2:37" x14ac:dyDescent="0.2">
      <c r="B966" s="1"/>
      <c r="AK966" s="13"/>
    </row>
    <row r="967" spans="2:37" x14ac:dyDescent="0.2">
      <c r="B967" s="1"/>
      <c r="AK967" s="13"/>
    </row>
    <row r="968" spans="2:37" x14ac:dyDescent="0.2">
      <c r="B968" s="1"/>
      <c r="AK968" s="13"/>
    </row>
    <row r="969" spans="2:37" x14ac:dyDescent="0.2">
      <c r="B969" s="1"/>
      <c r="AK969" s="13"/>
    </row>
    <row r="970" spans="2:37" x14ac:dyDescent="0.2">
      <c r="B970" s="1"/>
      <c r="AK970" s="13"/>
    </row>
    <row r="971" spans="2:37" x14ac:dyDescent="0.2">
      <c r="B971" s="1"/>
      <c r="AK971" s="13"/>
    </row>
    <row r="972" spans="2:37" x14ac:dyDescent="0.2">
      <c r="B972" s="1"/>
      <c r="AK972" s="13"/>
    </row>
    <row r="973" spans="2:37" x14ac:dyDescent="0.2">
      <c r="B973" s="1"/>
      <c r="AK973" s="13"/>
    </row>
    <row r="974" spans="2:37" x14ac:dyDescent="0.2">
      <c r="B974" s="1"/>
      <c r="AK974" s="13"/>
    </row>
    <row r="975" spans="2:37" x14ac:dyDescent="0.2">
      <c r="B975" s="1"/>
      <c r="AK975" s="13"/>
    </row>
    <row r="976" spans="2:37" x14ac:dyDescent="0.2">
      <c r="B976" s="1"/>
      <c r="AK976" s="13"/>
    </row>
    <row r="977" spans="2:37" x14ac:dyDescent="0.2">
      <c r="B977" s="1"/>
      <c r="AK977" s="13"/>
    </row>
    <row r="978" spans="2:37" x14ac:dyDescent="0.2">
      <c r="B978" s="1"/>
      <c r="AK978" s="13"/>
    </row>
    <row r="979" spans="2:37" x14ac:dyDescent="0.2">
      <c r="B979" s="1"/>
      <c r="AK979" s="13"/>
    </row>
    <row r="980" spans="2:37" x14ac:dyDescent="0.2">
      <c r="B980" s="1"/>
      <c r="AK980" s="13"/>
    </row>
    <row r="981" spans="2:37" x14ac:dyDescent="0.2">
      <c r="B981" s="1"/>
      <c r="AK981" s="13"/>
    </row>
    <row r="982" spans="2:37" x14ac:dyDescent="0.2">
      <c r="B982" s="1"/>
      <c r="AK982" s="13"/>
    </row>
    <row r="983" spans="2:37" x14ac:dyDescent="0.2">
      <c r="B983" s="1"/>
      <c r="AK983" s="13"/>
    </row>
    <row r="984" spans="2:37" x14ac:dyDescent="0.2">
      <c r="B984" s="1"/>
      <c r="AK984" s="13"/>
    </row>
    <row r="985" spans="2:37" x14ac:dyDescent="0.2">
      <c r="B985" s="1"/>
      <c r="AK985" s="13"/>
    </row>
    <row r="986" spans="2:37" x14ac:dyDescent="0.2">
      <c r="B986" s="1"/>
      <c r="AK986" s="13"/>
    </row>
    <row r="987" spans="2:37" x14ac:dyDescent="0.2">
      <c r="B987" s="1"/>
      <c r="AK987" s="13"/>
    </row>
    <row r="988" spans="2:37" x14ac:dyDescent="0.2">
      <c r="B988" s="1"/>
      <c r="AK988" s="13"/>
    </row>
    <row r="989" spans="2:37" x14ac:dyDescent="0.2">
      <c r="B989" s="1"/>
      <c r="AK989" s="13"/>
    </row>
    <row r="990" spans="2:37" x14ac:dyDescent="0.2">
      <c r="B990" s="1"/>
      <c r="AK990" s="13"/>
    </row>
    <row r="991" spans="2:37" x14ac:dyDescent="0.2">
      <c r="B991" s="1"/>
      <c r="AK991" s="13"/>
    </row>
    <row r="992" spans="2:37" x14ac:dyDescent="0.2">
      <c r="B992" s="1"/>
      <c r="AK992" s="13"/>
    </row>
    <row r="993" spans="2:37" x14ac:dyDescent="0.2">
      <c r="B993" s="1"/>
      <c r="AK993" s="13"/>
    </row>
    <row r="994" spans="2:37" x14ac:dyDescent="0.2">
      <c r="B994" s="1"/>
      <c r="AK994" s="13"/>
    </row>
    <row r="995" spans="2:37" x14ac:dyDescent="0.2">
      <c r="B995" s="1"/>
      <c r="AK995" s="13"/>
    </row>
    <row r="996" spans="2:37" x14ac:dyDescent="0.2">
      <c r="B996" s="1"/>
      <c r="AK996" s="13"/>
    </row>
    <row r="997" spans="2:37" x14ac:dyDescent="0.2">
      <c r="B997" s="1"/>
      <c r="AK997" s="13"/>
    </row>
    <row r="998" spans="2:37" x14ac:dyDescent="0.2">
      <c r="B998" s="1"/>
      <c r="AK998" s="13"/>
    </row>
    <row r="999" spans="2:37" x14ac:dyDescent="0.2">
      <c r="B999" s="1"/>
      <c r="AK999" s="13"/>
    </row>
    <row r="1000" spans="2:37" x14ac:dyDescent="0.2">
      <c r="B1000" s="1"/>
      <c r="AK1000" s="13"/>
    </row>
    <row r="1001" spans="2:37" x14ac:dyDescent="0.2">
      <c r="B1001" s="1"/>
      <c r="AK1001" s="13"/>
    </row>
    <row r="1002" spans="2:37" x14ac:dyDescent="0.2">
      <c r="B1002" s="1"/>
      <c r="AK1002" s="13"/>
    </row>
    <row r="1003" spans="2:37" x14ac:dyDescent="0.2">
      <c r="B1003" s="1"/>
      <c r="AK1003" s="13"/>
    </row>
    <row r="1004" spans="2:37" x14ac:dyDescent="0.2">
      <c r="B1004" s="1"/>
      <c r="AK1004" s="13"/>
    </row>
    <row r="1005" spans="2:37" x14ac:dyDescent="0.2">
      <c r="B1005" s="1"/>
      <c r="AK1005" s="13"/>
    </row>
    <row r="1006" spans="2:37" x14ac:dyDescent="0.2">
      <c r="B1006" s="1"/>
      <c r="AK1006" s="13"/>
    </row>
    <row r="1007" spans="2:37" x14ac:dyDescent="0.2">
      <c r="B1007" s="1"/>
      <c r="AK1007" s="13"/>
    </row>
    <row r="1008" spans="2:37" x14ac:dyDescent="0.2">
      <c r="B1008" s="1"/>
      <c r="AK1008" s="13"/>
    </row>
    <row r="1009" spans="2:37" x14ac:dyDescent="0.2">
      <c r="B1009" s="1"/>
      <c r="AK1009" s="13"/>
    </row>
    <row r="1010" spans="2:37" x14ac:dyDescent="0.2">
      <c r="B1010" s="1"/>
      <c r="AK1010" s="13"/>
    </row>
    <row r="1011" spans="2:37" x14ac:dyDescent="0.2">
      <c r="B1011" s="1"/>
      <c r="AK1011" s="13"/>
    </row>
    <row r="1012" spans="2:37" x14ac:dyDescent="0.2">
      <c r="B1012" s="1"/>
      <c r="AK1012" s="13"/>
    </row>
    <row r="1013" spans="2:37" x14ac:dyDescent="0.2">
      <c r="B1013" s="1"/>
      <c r="AK1013" s="13"/>
    </row>
    <row r="1014" spans="2:37" x14ac:dyDescent="0.2">
      <c r="B1014" s="1"/>
      <c r="AK1014" s="13"/>
    </row>
    <row r="1015" spans="2:37" x14ac:dyDescent="0.2">
      <c r="B1015" s="1"/>
      <c r="AK1015" s="13"/>
    </row>
    <row r="1016" spans="2:37" x14ac:dyDescent="0.2">
      <c r="B1016" s="1"/>
      <c r="AK1016" s="13"/>
    </row>
    <row r="1017" spans="2:37" x14ac:dyDescent="0.2">
      <c r="B1017" s="1"/>
      <c r="AK1017" s="13"/>
    </row>
    <row r="1018" spans="2:37" x14ac:dyDescent="0.2">
      <c r="B1018" s="1"/>
      <c r="AK1018" s="13"/>
    </row>
    <row r="1019" spans="2:37" x14ac:dyDescent="0.2">
      <c r="B1019" s="1"/>
      <c r="AK1019" s="13"/>
    </row>
    <row r="1020" spans="2:37" x14ac:dyDescent="0.2">
      <c r="B1020" s="1"/>
      <c r="AK1020" s="13"/>
    </row>
    <row r="1021" spans="2:37" x14ac:dyDescent="0.2">
      <c r="B1021" s="1"/>
      <c r="AK1021" s="13"/>
    </row>
    <row r="1022" spans="2:37" x14ac:dyDescent="0.2">
      <c r="B1022" s="1"/>
      <c r="AK1022" s="13"/>
    </row>
    <row r="1023" spans="2:37" x14ac:dyDescent="0.2">
      <c r="B1023" s="1"/>
      <c r="AK1023" s="13"/>
    </row>
    <row r="1024" spans="2:37" x14ac:dyDescent="0.2">
      <c r="B1024" s="1"/>
      <c r="AK1024" s="13"/>
    </row>
    <row r="1025" spans="2:37" x14ac:dyDescent="0.2">
      <c r="B1025" s="1"/>
      <c r="AK1025" s="13"/>
    </row>
    <row r="1026" spans="2:37" x14ac:dyDescent="0.2">
      <c r="B1026" s="1"/>
      <c r="AK1026" s="13"/>
    </row>
    <row r="1027" spans="2:37" x14ac:dyDescent="0.2">
      <c r="B1027" s="1"/>
      <c r="AK1027" s="13"/>
    </row>
    <row r="1028" spans="2:37" x14ac:dyDescent="0.2">
      <c r="B1028" s="1"/>
      <c r="AK1028" s="13"/>
    </row>
    <row r="1029" spans="2:37" x14ac:dyDescent="0.2">
      <c r="B1029" s="1"/>
      <c r="AK1029" s="13"/>
    </row>
    <row r="1030" spans="2:37" x14ac:dyDescent="0.2">
      <c r="B1030" s="1"/>
      <c r="AK1030" s="13"/>
    </row>
    <row r="1031" spans="2:37" x14ac:dyDescent="0.2">
      <c r="B1031" s="1"/>
      <c r="AK1031" s="13"/>
    </row>
    <row r="1032" spans="2:37" x14ac:dyDescent="0.2">
      <c r="B1032" s="1"/>
      <c r="AK1032" s="13"/>
    </row>
    <row r="1033" spans="2:37" x14ac:dyDescent="0.2">
      <c r="B1033" s="1"/>
      <c r="AK1033" s="13"/>
    </row>
    <row r="1034" spans="2:37" x14ac:dyDescent="0.2">
      <c r="B1034" s="1"/>
      <c r="AK1034" s="13"/>
    </row>
    <row r="1035" spans="2:37" x14ac:dyDescent="0.2">
      <c r="B1035" s="1"/>
      <c r="AK1035" s="13"/>
    </row>
    <row r="1036" spans="2:37" x14ac:dyDescent="0.2">
      <c r="B1036" s="1"/>
      <c r="AK1036" s="13"/>
    </row>
    <row r="1037" spans="2:37" x14ac:dyDescent="0.2">
      <c r="B1037" s="1"/>
      <c r="AK1037" s="13"/>
    </row>
    <row r="1038" spans="2:37" x14ac:dyDescent="0.2">
      <c r="B1038" s="1"/>
      <c r="AK1038" s="13"/>
    </row>
  </sheetData>
  <pageMargins left="0.7" right="0.7" top="0.78740157499999996" bottom="0.78740157499999996" header="0.3" footer="0.3"/>
  <ignoredErrors>
    <ignoredError xmlns:x16r3="http://schemas.microsoft.com/office/spreadsheetml/2018/08/main" sqref="B16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qualitativo</vt:lpstr>
      <vt:lpstr>valutazione quantitativo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Lassnitzer Eva Maria</cp:lastModifiedBy>
  <dcterms:created xsi:type="dcterms:W3CDTF">2025-05-25T08:21:33Z</dcterms:created>
  <dcterms:modified xsi:type="dcterms:W3CDTF">2025-12-05T16:35:32Z</dcterms:modified>
</cp:coreProperties>
</file>