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valassnitzer/Dropbox/Institut/ARBEIT/UNI BZ/Forschungsassistenz/DiToM/Finale Dokumente/"/>
    </mc:Choice>
  </mc:AlternateContent>
  <xr:revisionPtr revIDLastSave="0" documentId="13_ncr:1_{EB9BB21A-3D7F-7140-82F7-C0296517E11D}" xr6:coauthVersionLast="47" xr6:coauthVersionMax="47" xr10:uidLastSave="{00000000-0000-0000-0000-000000000000}"/>
  <bookViews>
    <workbookView xWindow="0" yWindow="0" windowWidth="15780" windowHeight="18000" xr2:uid="{CA20FA81-18A9-430B-848C-17C2A85FE699}"/>
  </bookViews>
  <sheets>
    <sheet name="qualitativo" sheetId="1" r:id="rId1"/>
    <sheet name="valutazione quantitativ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" i="2" l="1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T4" i="2"/>
  <c r="S4" i="2"/>
  <c r="C93" i="2"/>
  <c r="H4" i="2"/>
  <c r="C4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C5" i="2" l="1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4" i="2"/>
  <c r="C95" i="2"/>
  <c r="C96" i="2"/>
  <c r="C97" i="2"/>
  <c r="C98" i="2"/>
  <c r="C99" i="2"/>
  <c r="J56" i="2"/>
  <c r="J57" i="2"/>
  <c r="J58" i="2"/>
  <c r="J59" i="2"/>
  <c r="J60" i="2"/>
  <c r="J61" i="2"/>
  <c r="J62" i="2"/>
  <c r="J63" i="2"/>
  <c r="J64" i="2"/>
  <c r="J65" i="2"/>
  <c r="J38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G4" i="2"/>
  <c r="AI44" i="2"/>
  <c r="AI45" i="2"/>
  <c r="AI46" i="2"/>
  <c r="M4" i="2"/>
  <c r="S101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4" i="2"/>
  <c r="D5" i="2"/>
  <c r="E5" i="2"/>
  <c r="F5" i="2"/>
  <c r="G5" i="2"/>
  <c r="I5" i="2"/>
  <c r="J5" i="2"/>
  <c r="K5" i="2"/>
  <c r="L5" i="2"/>
  <c r="M5" i="2"/>
  <c r="N5" i="2"/>
  <c r="O5" i="2"/>
  <c r="P5" i="2"/>
  <c r="Q5" i="2"/>
  <c r="R5" i="2"/>
  <c r="U5" i="2"/>
  <c r="V5" i="2"/>
  <c r="W5" i="2"/>
  <c r="X5" i="2"/>
  <c r="Y5" i="2"/>
  <c r="Z5" i="2"/>
  <c r="AA5" i="2"/>
  <c r="AB5" i="2"/>
  <c r="AC5" i="2"/>
  <c r="AD5" i="2"/>
  <c r="AE5" i="2"/>
  <c r="D6" i="2"/>
  <c r="E6" i="2"/>
  <c r="F6" i="2"/>
  <c r="G6" i="2"/>
  <c r="I6" i="2"/>
  <c r="J6" i="2"/>
  <c r="K6" i="2"/>
  <c r="L6" i="2"/>
  <c r="M6" i="2"/>
  <c r="N6" i="2"/>
  <c r="O6" i="2"/>
  <c r="AH6" i="2" s="1"/>
  <c r="P6" i="2"/>
  <c r="Q6" i="2"/>
  <c r="R6" i="2"/>
  <c r="U6" i="2"/>
  <c r="V6" i="2"/>
  <c r="W6" i="2"/>
  <c r="X6" i="2"/>
  <c r="Y6" i="2"/>
  <c r="Z6" i="2"/>
  <c r="AA6" i="2"/>
  <c r="AB6" i="2"/>
  <c r="AC6" i="2"/>
  <c r="AD6" i="2"/>
  <c r="AE6" i="2"/>
  <c r="D7" i="2"/>
  <c r="E7" i="2"/>
  <c r="F7" i="2"/>
  <c r="G7" i="2"/>
  <c r="I7" i="2"/>
  <c r="J7" i="2"/>
  <c r="K7" i="2"/>
  <c r="L7" i="2"/>
  <c r="M7" i="2"/>
  <c r="N7" i="2"/>
  <c r="O7" i="2"/>
  <c r="P7" i="2"/>
  <c r="Q7" i="2"/>
  <c r="R7" i="2"/>
  <c r="U7" i="2"/>
  <c r="V7" i="2"/>
  <c r="W7" i="2"/>
  <c r="X7" i="2"/>
  <c r="Y7" i="2"/>
  <c r="Z7" i="2"/>
  <c r="AA7" i="2"/>
  <c r="AB7" i="2"/>
  <c r="AC7" i="2"/>
  <c r="AD7" i="2"/>
  <c r="AE7" i="2"/>
  <c r="D8" i="2"/>
  <c r="E8" i="2"/>
  <c r="F8" i="2"/>
  <c r="G8" i="2"/>
  <c r="I8" i="2"/>
  <c r="J8" i="2"/>
  <c r="K8" i="2"/>
  <c r="L8" i="2"/>
  <c r="M8" i="2"/>
  <c r="N8" i="2"/>
  <c r="O8" i="2"/>
  <c r="AH8" i="2" s="1"/>
  <c r="P8" i="2"/>
  <c r="Q8" i="2"/>
  <c r="R8" i="2"/>
  <c r="U8" i="2"/>
  <c r="V8" i="2"/>
  <c r="W8" i="2"/>
  <c r="X8" i="2"/>
  <c r="Y8" i="2"/>
  <c r="Z8" i="2"/>
  <c r="AA8" i="2"/>
  <c r="AB8" i="2"/>
  <c r="AC8" i="2"/>
  <c r="AD8" i="2"/>
  <c r="AE8" i="2"/>
  <c r="D9" i="2"/>
  <c r="E9" i="2"/>
  <c r="F9" i="2"/>
  <c r="G9" i="2"/>
  <c r="I9" i="2"/>
  <c r="J9" i="2"/>
  <c r="K9" i="2"/>
  <c r="L9" i="2"/>
  <c r="M9" i="2"/>
  <c r="N9" i="2"/>
  <c r="O9" i="2"/>
  <c r="P9" i="2"/>
  <c r="Q9" i="2"/>
  <c r="R9" i="2"/>
  <c r="U9" i="2"/>
  <c r="V9" i="2"/>
  <c r="W9" i="2"/>
  <c r="X9" i="2"/>
  <c r="Y9" i="2"/>
  <c r="Z9" i="2"/>
  <c r="AA9" i="2"/>
  <c r="AB9" i="2"/>
  <c r="AC9" i="2"/>
  <c r="AD9" i="2"/>
  <c r="AE9" i="2"/>
  <c r="D10" i="2"/>
  <c r="E10" i="2"/>
  <c r="F10" i="2"/>
  <c r="G10" i="2"/>
  <c r="I10" i="2"/>
  <c r="J10" i="2"/>
  <c r="K10" i="2"/>
  <c r="L10" i="2"/>
  <c r="M10" i="2"/>
  <c r="N10" i="2"/>
  <c r="O10" i="2"/>
  <c r="P10" i="2"/>
  <c r="Q10" i="2"/>
  <c r="R10" i="2"/>
  <c r="U10" i="2"/>
  <c r="V10" i="2"/>
  <c r="W10" i="2"/>
  <c r="X10" i="2"/>
  <c r="Y10" i="2"/>
  <c r="Z10" i="2"/>
  <c r="AA10" i="2"/>
  <c r="AB10" i="2"/>
  <c r="AC10" i="2"/>
  <c r="AD10" i="2"/>
  <c r="AE10" i="2"/>
  <c r="D11" i="2"/>
  <c r="E11" i="2"/>
  <c r="F11" i="2"/>
  <c r="G11" i="2"/>
  <c r="I11" i="2"/>
  <c r="J11" i="2"/>
  <c r="K11" i="2"/>
  <c r="L11" i="2"/>
  <c r="M11" i="2"/>
  <c r="N11" i="2"/>
  <c r="O11" i="2"/>
  <c r="P11" i="2"/>
  <c r="Q11" i="2"/>
  <c r="R11" i="2"/>
  <c r="U11" i="2"/>
  <c r="V11" i="2"/>
  <c r="W11" i="2"/>
  <c r="X11" i="2"/>
  <c r="Y11" i="2"/>
  <c r="Z11" i="2"/>
  <c r="AA11" i="2"/>
  <c r="AB11" i="2"/>
  <c r="AC11" i="2"/>
  <c r="AD11" i="2"/>
  <c r="AE11" i="2"/>
  <c r="D12" i="2"/>
  <c r="E12" i="2"/>
  <c r="F12" i="2"/>
  <c r="G12" i="2"/>
  <c r="I12" i="2"/>
  <c r="J12" i="2"/>
  <c r="K12" i="2"/>
  <c r="L12" i="2"/>
  <c r="M12" i="2"/>
  <c r="N12" i="2"/>
  <c r="O12" i="2"/>
  <c r="P12" i="2"/>
  <c r="Q12" i="2"/>
  <c r="R12" i="2"/>
  <c r="U12" i="2"/>
  <c r="V12" i="2"/>
  <c r="W12" i="2"/>
  <c r="X12" i="2"/>
  <c r="Y12" i="2"/>
  <c r="Z12" i="2"/>
  <c r="AA12" i="2"/>
  <c r="AB12" i="2"/>
  <c r="AC12" i="2"/>
  <c r="AD12" i="2"/>
  <c r="AE12" i="2"/>
  <c r="D13" i="2"/>
  <c r="E13" i="2"/>
  <c r="F13" i="2"/>
  <c r="G13" i="2"/>
  <c r="I13" i="2"/>
  <c r="J13" i="2"/>
  <c r="K13" i="2"/>
  <c r="L13" i="2"/>
  <c r="M13" i="2"/>
  <c r="N13" i="2"/>
  <c r="O13" i="2"/>
  <c r="P13" i="2"/>
  <c r="Q13" i="2"/>
  <c r="R13" i="2"/>
  <c r="U13" i="2"/>
  <c r="V13" i="2"/>
  <c r="W13" i="2"/>
  <c r="X13" i="2"/>
  <c r="Y13" i="2"/>
  <c r="Z13" i="2"/>
  <c r="AA13" i="2"/>
  <c r="AB13" i="2"/>
  <c r="AC13" i="2"/>
  <c r="AD13" i="2"/>
  <c r="AE13" i="2"/>
  <c r="D14" i="2"/>
  <c r="E14" i="2"/>
  <c r="F14" i="2"/>
  <c r="G14" i="2"/>
  <c r="I14" i="2"/>
  <c r="J14" i="2"/>
  <c r="K14" i="2"/>
  <c r="L14" i="2"/>
  <c r="M14" i="2"/>
  <c r="N14" i="2"/>
  <c r="O14" i="2"/>
  <c r="P14" i="2"/>
  <c r="Q14" i="2"/>
  <c r="R14" i="2"/>
  <c r="U14" i="2"/>
  <c r="V14" i="2"/>
  <c r="W14" i="2"/>
  <c r="X14" i="2"/>
  <c r="Y14" i="2"/>
  <c r="Z14" i="2"/>
  <c r="AA14" i="2"/>
  <c r="AB14" i="2"/>
  <c r="AC14" i="2"/>
  <c r="AD14" i="2"/>
  <c r="AE14" i="2"/>
  <c r="D15" i="2"/>
  <c r="E15" i="2"/>
  <c r="F15" i="2"/>
  <c r="G15" i="2"/>
  <c r="I15" i="2"/>
  <c r="J15" i="2"/>
  <c r="K15" i="2"/>
  <c r="L15" i="2"/>
  <c r="M15" i="2"/>
  <c r="N15" i="2"/>
  <c r="O15" i="2"/>
  <c r="P15" i="2"/>
  <c r="Q15" i="2"/>
  <c r="R15" i="2"/>
  <c r="U15" i="2"/>
  <c r="V15" i="2"/>
  <c r="W15" i="2"/>
  <c r="X15" i="2"/>
  <c r="Y15" i="2"/>
  <c r="Z15" i="2"/>
  <c r="AA15" i="2"/>
  <c r="AB15" i="2"/>
  <c r="AC15" i="2"/>
  <c r="AD15" i="2"/>
  <c r="AE15" i="2"/>
  <c r="D16" i="2"/>
  <c r="E16" i="2"/>
  <c r="F16" i="2"/>
  <c r="G16" i="2"/>
  <c r="I16" i="2"/>
  <c r="J16" i="2"/>
  <c r="K16" i="2"/>
  <c r="L16" i="2"/>
  <c r="M16" i="2"/>
  <c r="N16" i="2"/>
  <c r="O16" i="2"/>
  <c r="P16" i="2"/>
  <c r="Q16" i="2"/>
  <c r="R16" i="2"/>
  <c r="U16" i="2"/>
  <c r="V16" i="2"/>
  <c r="W16" i="2"/>
  <c r="X16" i="2"/>
  <c r="Y16" i="2"/>
  <c r="Z16" i="2"/>
  <c r="AA16" i="2"/>
  <c r="AB16" i="2"/>
  <c r="AC16" i="2"/>
  <c r="AD16" i="2"/>
  <c r="AE16" i="2"/>
  <c r="D17" i="2"/>
  <c r="E17" i="2"/>
  <c r="F17" i="2"/>
  <c r="G17" i="2"/>
  <c r="I17" i="2"/>
  <c r="J17" i="2"/>
  <c r="K17" i="2"/>
  <c r="L17" i="2"/>
  <c r="M17" i="2"/>
  <c r="N17" i="2"/>
  <c r="O17" i="2"/>
  <c r="P17" i="2"/>
  <c r="Q17" i="2"/>
  <c r="R17" i="2"/>
  <c r="U17" i="2"/>
  <c r="V17" i="2"/>
  <c r="W17" i="2"/>
  <c r="X17" i="2"/>
  <c r="Y17" i="2"/>
  <c r="Z17" i="2"/>
  <c r="AA17" i="2"/>
  <c r="AB17" i="2"/>
  <c r="AC17" i="2"/>
  <c r="AD17" i="2"/>
  <c r="AE17" i="2"/>
  <c r="D18" i="2"/>
  <c r="E18" i="2"/>
  <c r="F18" i="2"/>
  <c r="G18" i="2"/>
  <c r="I18" i="2"/>
  <c r="J18" i="2"/>
  <c r="K18" i="2"/>
  <c r="L18" i="2"/>
  <c r="M18" i="2"/>
  <c r="N18" i="2"/>
  <c r="O18" i="2"/>
  <c r="P18" i="2"/>
  <c r="Q18" i="2"/>
  <c r="R18" i="2"/>
  <c r="U18" i="2"/>
  <c r="V18" i="2"/>
  <c r="W18" i="2"/>
  <c r="X18" i="2"/>
  <c r="Y18" i="2"/>
  <c r="Z18" i="2"/>
  <c r="AA18" i="2"/>
  <c r="AB18" i="2"/>
  <c r="AC18" i="2"/>
  <c r="AD18" i="2"/>
  <c r="AE18" i="2"/>
  <c r="D19" i="2"/>
  <c r="E19" i="2"/>
  <c r="F19" i="2"/>
  <c r="G19" i="2"/>
  <c r="I19" i="2"/>
  <c r="J19" i="2"/>
  <c r="K19" i="2"/>
  <c r="L19" i="2"/>
  <c r="M19" i="2"/>
  <c r="N19" i="2"/>
  <c r="O19" i="2"/>
  <c r="P19" i="2"/>
  <c r="Q19" i="2"/>
  <c r="R19" i="2"/>
  <c r="U19" i="2"/>
  <c r="V19" i="2"/>
  <c r="W19" i="2"/>
  <c r="X19" i="2"/>
  <c r="Y19" i="2"/>
  <c r="Z19" i="2"/>
  <c r="AA19" i="2"/>
  <c r="AB19" i="2"/>
  <c r="AC19" i="2"/>
  <c r="AD19" i="2"/>
  <c r="AE19" i="2"/>
  <c r="D20" i="2"/>
  <c r="E20" i="2"/>
  <c r="F20" i="2"/>
  <c r="G20" i="2"/>
  <c r="I20" i="2"/>
  <c r="J20" i="2"/>
  <c r="K20" i="2"/>
  <c r="L20" i="2"/>
  <c r="M20" i="2"/>
  <c r="N20" i="2"/>
  <c r="O20" i="2"/>
  <c r="P20" i="2"/>
  <c r="Q20" i="2"/>
  <c r="R20" i="2"/>
  <c r="U20" i="2"/>
  <c r="V20" i="2"/>
  <c r="W20" i="2"/>
  <c r="X20" i="2"/>
  <c r="Y20" i="2"/>
  <c r="Z20" i="2"/>
  <c r="AA20" i="2"/>
  <c r="AB20" i="2"/>
  <c r="AC20" i="2"/>
  <c r="AD20" i="2"/>
  <c r="AE20" i="2"/>
  <c r="D21" i="2"/>
  <c r="E21" i="2"/>
  <c r="F21" i="2"/>
  <c r="G21" i="2"/>
  <c r="I21" i="2"/>
  <c r="J21" i="2"/>
  <c r="K21" i="2"/>
  <c r="L21" i="2"/>
  <c r="M21" i="2"/>
  <c r="N21" i="2"/>
  <c r="O21" i="2"/>
  <c r="P21" i="2"/>
  <c r="Q21" i="2"/>
  <c r="R21" i="2"/>
  <c r="U21" i="2"/>
  <c r="V21" i="2"/>
  <c r="W21" i="2"/>
  <c r="X21" i="2"/>
  <c r="Y21" i="2"/>
  <c r="Z21" i="2"/>
  <c r="AA21" i="2"/>
  <c r="AB21" i="2"/>
  <c r="AC21" i="2"/>
  <c r="AD21" i="2"/>
  <c r="AE21" i="2"/>
  <c r="D22" i="2"/>
  <c r="E22" i="2"/>
  <c r="F22" i="2"/>
  <c r="G22" i="2"/>
  <c r="I22" i="2"/>
  <c r="J22" i="2"/>
  <c r="K22" i="2"/>
  <c r="L22" i="2"/>
  <c r="M22" i="2"/>
  <c r="N22" i="2"/>
  <c r="O22" i="2"/>
  <c r="P22" i="2"/>
  <c r="Q22" i="2"/>
  <c r="R22" i="2"/>
  <c r="U22" i="2"/>
  <c r="V22" i="2"/>
  <c r="W22" i="2"/>
  <c r="X22" i="2"/>
  <c r="Y22" i="2"/>
  <c r="Z22" i="2"/>
  <c r="AA22" i="2"/>
  <c r="AB22" i="2"/>
  <c r="AC22" i="2"/>
  <c r="AD22" i="2"/>
  <c r="AE22" i="2"/>
  <c r="D23" i="2"/>
  <c r="E23" i="2"/>
  <c r="F23" i="2"/>
  <c r="G23" i="2"/>
  <c r="I23" i="2"/>
  <c r="J23" i="2"/>
  <c r="K23" i="2"/>
  <c r="L23" i="2"/>
  <c r="M23" i="2"/>
  <c r="N23" i="2"/>
  <c r="O23" i="2"/>
  <c r="P23" i="2"/>
  <c r="Q23" i="2"/>
  <c r="R23" i="2"/>
  <c r="U23" i="2"/>
  <c r="V23" i="2"/>
  <c r="W23" i="2"/>
  <c r="X23" i="2"/>
  <c r="Y23" i="2"/>
  <c r="Z23" i="2"/>
  <c r="AA23" i="2"/>
  <c r="AB23" i="2"/>
  <c r="AC23" i="2"/>
  <c r="AD23" i="2"/>
  <c r="AE23" i="2"/>
  <c r="D24" i="2"/>
  <c r="E24" i="2"/>
  <c r="F24" i="2"/>
  <c r="G24" i="2"/>
  <c r="I24" i="2"/>
  <c r="J24" i="2"/>
  <c r="K24" i="2"/>
  <c r="L24" i="2"/>
  <c r="M24" i="2"/>
  <c r="N24" i="2"/>
  <c r="O24" i="2"/>
  <c r="P24" i="2"/>
  <c r="Q24" i="2"/>
  <c r="R24" i="2"/>
  <c r="U24" i="2"/>
  <c r="V24" i="2"/>
  <c r="W24" i="2"/>
  <c r="X24" i="2"/>
  <c r="Y24" i="2"/>
  <c r="Z24" i="2"/>
  <c r="AA24" i="2"/>
  <c r="AB24" i="2"/>
  <c r="AC24" i="2"/>
  <c r="AD24" i="2"/>
  <c r="AE24" i="2"/>
  <c r="D25" i="2"/>
  <c r="E25" i="2"/>
  <c r="F25" i="2"/>
  <c r="G25" i="2"/>
  <c r="I25" i="2"/>
  <c r="J25" i="2"/>
  <c r="K25" i="2"/>
  <c r="L25" i="2"/>
  <c r="M25" i="2"/>
  <c r="N25" i="2"/>
  <c r="O25" i="2"/>
  <c r="P25" i="2"/>
  <c r="Q25" i="2"/>
  <c r="R25" i="2"/>
  <c r="U25" i="2"/>
  <c r="V25" i="2"/>
  <c r="W25" i="2"/>
  <c r="X25" i="2"/>
  <c r="Y25" i="2"/>
  <c r="Z25" i="2"/>
  <c r="AA25" i="2"/>
  <c r="AB25" i="2"/>
  <c r="AC25" i="2"/>
  <c r="AD25" i="2"/>
  <c r="AE25" i="2"/>
  <c r="D26" i="2"/>
  <c r="E26" i="2"/>
  <c r="F26" i="2"/>
  <c r="G26" i="2"/>
  <c r="I26" i="2"/>
  <c r="J26" i="2"/>
  <c r="K26" i="2"/>
  <c r="L26" i="2"/>
  <c r="M26" i="2"/>
  <c r="N26" i="2"/>
  <c r="O26" i="2"/>
  <c r="P26" i="2"/>
  <c r="Q26" i="2"/>
  <c r="R26" i="2"/>
  <c r="U26" i="2"/>
  <c r="V26" i="2"/>
  <c r="W26" i="2"/>
  <c r="X26" i="2"/>
  <c r="Y26" i="2"/>
  <c r="Z26" i="2"/>
  <c r="AA26" i="2"/>
  <c r="AB26" i="2"/>
  <c r="AC26" i="2"/>
  <c r="AD26" i="2"/>
  <c r="AE26" i="2"/>
  <c r="D27" i="2"/>
  <c r="E27" i="2"/>
  <c r="F27" i="2"/>
  <c r="G27" i="2"/>
  <c r="I27" i="2"/>
  <c r="J27" i="2"/>
  <c r="K27" i="2"/>
  <c r="L27" i="2"/>
  <c r="M27" i="2"/>
  <c r="N27" i="2"/>
  <c r="O27" i="2"/>
  <c r="P27" i="2"/>
  <c r="Q27" i="2"/>
  <c r="R27" i="2"/>
  <c r="U27" i="2"/>
  <c r="V27" i="2"/>
  <c r="W27" i="2"/>
  <c r="X27" i="2"/>
  <c r="Y27" i="2"/>
  <c r="Z27" i="2"/>
  <c r="AA27" i="2"/>
  <c r="AB27" i="2"/>
  <c r="AC27" i="2"/>
  <c r="AD27" i="2"/>
  <c r="AE27" i="2"/>
  <c r="D28" i="2"/>
  <c r="E28" i="2"/>
  <c r="F28" i="2"/>
  <c r="G28" i="2"/>
  <c r="I28" i="2"/>
  <c r="J28" i="2"/>
  <c r="K28" i="2"/>
  <c r="L28" i="2"/>
  <c r="M28" i="2"/>
  <c r="N28" i="2"/>
  <c r="O28" i="2"/>
  <c r="P28" i="2"/>
  <c r="Q28" i="2"/>
  <c r="R28" i="2"/>
  <c r="U28" i="2"/>
  <c r="V28" i="2"/>
  <c r="W28" i="2"/>
  <c r="X28" i="2"/>
  <c r="Y28" i="2"/>
  <c r="Z28" i="2"/>
  <c r="AA28" i="2"/>
  <c r="AB28" i="2"/>
  <c r="AC28" i="2"/>
  <c r="AD28" i="2"/>
  <c r="AE28" i="2"/>
  <c r="D29" i="2"/>
  <c r="E29" i="2"/>
  <c r="F29" i="2"/>
  <c r="G29" i="2"/>
  <c r="I29" i="2"/>
  <c r="J29" i="2"/>
  <c r="K29" i="2"/>
  <c r="L29" i="2"/>
  <c r="M29" i="2"/>
  <c r="N29" i="2"/>
  <c r="O29" i="2"/>
  <c r="P29" i="2"/>
  <c r="Q29" i="2"/>
  <c r="R29" i="2"/>
  <c r="U29" i="2"/>
  <c r="V29" i="2"/>
  <c r="W29" i="2"/>
  <c r="X29" i="2"/>
  <c r="Y29" i="2"/>
  <c r="Z29" i="2"/>
  <c r="AA29" i="2"/>
  <c r="AB29" i="2"/>
  <c r="AC29" i="2"/>
  <c r="AD29" i="2"/>
  <c r="AE29" i="2"/>
  <c r="D30" i="2"/>
  <c r="E30" i="2"/>
  <c r="F30" i="2"/>
  <c r="G30" i="2"/>
  <c r="I30" i="2"/>
  <c r="J30" i="2"/>
  <c r="K30" i="2"/>
  <c r="L30" i="2"/>
  <c r="M30" i="2"/>
  <c r="N30" i="2"/>
  <c r="O30" i="2"/>
  <c r="P30" i="2"/>
  <c r="Q30" i="2"/>
  <c r="R30" i="2"/>
  <c r="U30" i="2"/>
  <c r="V30" i="2"/>
  <c r="W30" i="2"/>
  <c r="X30" i="2"/>
  <c r="Y30" i="2"/>
  <c r="Z30" i="2"/>
  <c r="AA30" i="2"/>
  <c r="AB30" i="2"/>
  <c r="AC30" i="2"/>
  <c r="AD30" i="2"/>
  <c r="AE30" i="2"/>
  <c r="D31" i="2"/>
  <c r="E31" i="2"/>
  <c r="F31" i="2"/>
  <c r="G31" i="2"/>
  <c r="I31" i="2"/>
  <c r="J31" i="2"/>
  <c r="K31" i="2"/>
  <c r="L31" i="2"/>
  <c r="M31" i="2"/>
  <c r="N31" i="2"/>
  <c r="O31" i="2"/>
  <c r="P31" i="2"/>
  <c r="Q31" i="2"/>
  <c r="R31" i="2"/>
  <c r="U31" i="2"/>
  <c r="V31" i="2"/>
  <c r="W31" i="2"/>
  <c r="X31" i="2"/>
  <c r="Y31" i="2"/>
  <c r="Z31" i="2"/>
  <c r="AA31" i="2"/>
  <c r="AB31" i="2"/>
  <c r="AC31" i="2"/>
  <c r="AD31" i="2"/>
  <c r="AE31" i="2"/>
  <c r="D32" i="2"/>
  <c r="E32" i="2"/>
  <c r="F32" i="2"/>
  <c r="G32" i="2"/>
  <c r="I32" i="2"/>
  <c r="J32" i="2"/>
  <c r="K32" i="2"/>
  <c r="L32" i="2"/>
  <c r="M32" i="2"/>
  <c r="N32" i="2"/>
  <c r="O32" i="2"/>
  <c r="P32" i="2"/>
  <c r="Q32" i="2"/>
  <c r="R32" i="2"/>
  <c r="U32" i="2"/>
  <c r="V32" i="2"/>
  <c r="W32" i="2"/>
  <c r="X32" i="2"/>
  <c r="Y32" i="2"/>
  <c r="Z32" i="2"/>
  <c r="AA32" i="2"/>
  <c r="AB32" i="2"/>
  <c r="AC32" i="2"/>
  <c r="AD32" i="2"/>
  <c r="AE32" i="2"/>
  <c r="D33" i="2"/>
  <c r="E33" i="2"/>
  <c r="F33" i="2"/>
  <c r="G33" i="2"/>
  <c r="I33" i="2"/>
  <c r="J33" i="2"/>
  <c r="K33" i="2"/>
  <c r="L33" i="2"/>
  <c r="M33" i="2"/>
  <c r="N33" i="2"/>
  <c r="O33" i="2"/>
  <c r="P33" i="2"/>
  <c r="Q33" i="2"/>
  <c r="R33" i="2"/>
  <c r="U33" i="2"/>
  <c r="V33" i="2"/>
  <c r="W33" i="2"/>
  <c r="X33" i="2"/>
  <c r="Y33" i="2"/>
  <c r="Z33" i="2"/>
  <c r="AA33" i="2"/>
  <c r="AB33" i="2"/>
  <c r="AC33" i="2"/>
  <c r="AD33" i="2"/>
  <c r="AE33" i="2"/>
  <c r="D34" i="2"/>
  <c r="E34" i="2"/>
  <c r="F34" i="2"/>
  <c r="G34" i="2"/>
  <c r="I34" i="2"/>
  <c r="J34" i="2"/>
  <c r="K34" i="2"/>
  <c r="L34" i="2"/>
  <c r="M34" i="2"/>
  <c r="N34" i="2"/>
  <c r="O34" i="2"/>
  <c r="P34" i="2"/>
  <c r="Q34" i="2"/>
  <c r="R34" i="2"/>
  <c r="U34" i="2"/>
  <c r="V34" i="2"/>
  <c r="W34" i="2"/>
  <c r="X34" i="2"/>
  <c r="Y34" i="2"/>
  <c r="Z34" i="2"/>
  <c r="AA34" i="2"/>
  <c r="AB34" i="2"/>
  <c r="AC34" i="2"/>
  <c r="AD34" i="2"/>
  <c r="AE34" i="2"/>
  <c r="D35" i="2"/>
  <c r="E35" i="2"/>
  <c r="F35" i="2"/>
  <c r="G35" i="2"/>
  <c r="I35" i="2"/>
  <c r="J35" i="2"/>
  <c r="K35" i="2"/>
  <c r="L35" i="2"/>
  <c r="M35" i="2"/>
  <c r="N35" i="2"/>
  <c r="O35" i="2"/>
  <c r="P35" i="2"/>
  <c r="Q35" i="2"/>
  <c r="R35" i="2"/>
  <c r="U35" i="2"/>
  <c r="V35" i="2"/>
  <c r="W35" i="2"/>
  <c r="X35" i="2"/>
  <c r="Y35" i="2"/>
  <c r="Z35" i="2"/>
  <c r="AA35" i="2"/>
  <c r="AB35" i="2"/>
  <c r="AC35" i="2"/>
  <c r="AD35" i="2"/>
  <c r="AE35" i="2"/>
  <c r="D36" i="2"/>
  <c r="E36" i="2"/>
  <c r="F36" i="2"/>
  <c r="G36" i="2"/>
  <c r="I36" i="2"/>
  <c r="J36" i="2"/>
  <c r="K36" i="2"/>
  <c r="L36" i="2"/>
  <c r="M36" i="2"/>
  <c r="N36" i="2"/>
  <c r="O36" i="2"/>
  <c r="P36" i="2"/>
  <c r="Q36" i="2"/>
  <c r="R36" i="2"/>
  <c r="U36" i="2"/>
  <c r="V36" i="2"/>
  <c r="W36" i="2"/>
  <c r="X36" i="2"/>
  <c r="Y36" i="2"/>
  <c r="Z36" i="2"/>
  <c r="AA36" i="2"/>
  <c r="AB36" i="2"/>
  <c r="AC36" i="2"/>
  <c r="AD36" i="2"/>
  <c r="AE36" i="2"/>
  <c r="D37" i="2"/>
  <c r="E37" i="2"/>
  <c r="F37" i="2"/>
  <c r="G37" i="2"/>
  <c r="I37" i="2"/>
  <c r="J37" i="2"/>
  <c r="K37" i="2"/>
  <c r="L37" i="2"/>
  <c r="M37" i="2"/>
  <c r="N37" i="2"/>
  <c r="O37" i="2"/>
  <c r="P37" i="2"/>
  <c r="Q37" i="2"/>
  <c r="R37" i="2"/>
  <c r="U37" i="2"/>
  <c r="V37" i="2"/>
  <c r="W37" i="2"/>
  <c r="X37" i="2"/>
  <c r="Y37" i="2"/>
  <c r="Z37" i="2"/>
  <c r="AA37" i="2"/>
  <c r="AB37" i="2"/>
  <c r="AC37" i="2"/>
  <c r="AD37" i="2"/>
  <c r="AE37" i="2"/>
  <c r="D38" i="2"/>
  <c r="E38" i="2"/>
  <c r="F38" i="2"/>
  <c r="G38" i="2"/>
  <c r="I38" i="2"/>
  <c r="K38" i="2"/>
  <c r="L38" i="2"/>
  <c r="M38" i="2"/>
  <c r="N38" i="2"/>
  <c r="O38" i="2"/>
  <c r="P38" i="2"/>
  <c r="Q38" i="2"/>
  <c r="R38" i="2"/>
  <c r="U38" i="2"/>
  <c r="V38" i="2"/>
  <c r="W38" i="2"/>
  <c r="X38" i="2"/>
  <c r="Y38" i="2"/>
  <c r="Z38" i="2"/>
  <c r="AA38" i="2"/>
  <c r="AB38" i="2"/>
  <c r="AC38" i="2"/>
  <c r="AD38" i="2"/>
  <c r="AE38" i="2"/>
  <c r="D39" i="2"/>
  <c r="E39" i="2"/>
  <c r="F39" i="2"/>
  <c r="G39" i="2"/>
  <c r="I39" i="2"/>
  <c r="J39" i="2"/>
  <c r="K39" i="2"/>
  <c r="L39" i="2"/>
  <c r="M39" i="2"/>
  <c r="N39" i="2"/>
  <c r="O39" i="2"/>
  <c r="P39" i="2"/>
  <c r="Q39" i="2"/>
  <c r="R39" i="2"/>
  <c r="U39" i="2"/>
  <c r="V39" i="2"/>
  <c r="W39" i="2"/>
  <c r="X39" i="2"/>
  <c r="Y39" i="2"/>
  <c r="Z39" i="2"/>
  <c r="AA39" i="2"/>
  <c r="AB39" i="2"/>
  <c r="AC39" i="2"/>
  <c r="AD39" i="2"/>
  <c r="AE39" i="2"/>
  <c r="D40" i="2"/>
  <c r="E40" i="2"/>
  <c r="F40" i="2"/>
  <c r="G40" i="2"/>
  <c r="I40" i="2"/>
  <c r="J40" i="2"/>
  <c r="K40" i="2"/>
  <c r="L40" i="2"/>
  <c r="M40" i="2"/>
  <c r="N40" i="2"/>
  <c r="O40" i="2"/>
  <c r="P40" i="2"/>
  <c r="Q40" i="2"/>
  <c r="R40" i="2"/>
  <c r="U40" i="2"/>
  <c r="V40" i="2"/>
  <c r="W40" i="2"/>
  <c r="X40" i="2"/>
  <c r="Y40" i="2"/>
  <c r="Z40" i="2"/>
  <c r="AA40" i="2"/>
  <c r="AB40" i="2"/>
  <c r="AC40" i="2"/>
  <c r="AD40" i="2"/>
  <c r="AE40" i="2"/>
  <c r="D41" i="2"/>
  <c r="E41" i="2"/>
  <c r="F41" i="2"/>
  <c r="G41" i="2"/>
  <c r="I41" i="2"/>
  <c r="J41" i="2"/>
  <c r="K41" i="2"/>
  <c r="L41" i="2"/>
  <c r="M41" i="2"/>
  <c r="N41" i="2"/>
  <c r="O41" i="2"/>
  <c r="P41" i="2"/>
  <c r="Q41" i="2"/>
  <c r="R41" i="2"/>
  <c r="U41" i="2"/>
  <c r="V41" i="2"/>
  <c r="W41" i="2"/>
  <c r="X41" i="2"/>
  <c r="Y41" i="2"/>
  <c r="Z41" i="2"/>
  <c r="AA41" i="2"/>
  <c r="AB41" i="2"/>
  <c r="AC41" i="2"/>
  <c r="AD41" i="2"/>
  <c r="AE41" i="2"/>
  <c r="D42" i="2"/>
  <c r="E42" i="2"/>
  <c r="F42" i="2"/>
  <c r="G42" i="2"/>
  <c r="I42" i="2"/>
  <c r="J42" i="2"/>
  <c r="K42" i="2"/>
  <c r="L42" i="2"/>
  <c r="M42" i="2"/>
  <c r="N42" i="2"/>
  <c r="O42" i="2"/>
  <c r="P42" i="2"/>
  <c r="Q42" i="2"/>
  <c r="R42" i="2"/>
  <c r="U42" i="2"/>
  <c r="V42" i="2"/>
  <c r="W42" i="2"/>
  <c r="X42" i="2"/>
  <c r="Y42" i="2"/>
  <c r="Z42" i="2"/>
  <c r="AA42" i="2"/>
  <c r="AB42" i="2"/>
  <c r="AC42" i="2"/>
  <c r="AD42" i="2"/>
  <c r="AE42" i="2"/>
  <c r="D43" i="2"/>
  <c r="E43" i="2"/>
  <c r="F43" i="2"/>
  <c r="G43" i="2"/>
  <c r="I43" i="2"/>
  <c r="J43" i="2"/>
  <c r="K43" i="2"/>
  <c r="L43" i="2"/>
  <c r="M43" i="2"/>
  <c r="N43" i="2"/>
  <c r="O43" i="2"/>
  <c r="P43" i="2"/>
  <c r="Q43" i="2"/>
  <c r="R43" i="2"/>
  <c r="U43" i="2"/>
  <c r="V43" i="2"/>
  <c r="W43" i="2"/>
  <c r="X43" i="2"/>
  <c r="Y43" i="2"/>
  <c r="Z43" i="2"/>
  <c r="AA43" i="2"/>
  <c r="AB43" i="2"/>
  <c r="AC43" i="2"/>
  <c r="AD43" i="2"/>
  <c r="AE43" i="2"/>
  <c r="D44" i="2"/>
  <c r="E44" i="2"/>
  <c r="F44" i="2"/>
  <c r="G44" i="2"/>
  <c r="I44" i="2"/>
  <c r="J44" i="2"/>
  <c r="K44" i="2"/>
  <c r="L44" i="2"/>
  <c r="M44" i="2"/>
  <c r="N44" i="2"/>
  <c r="O44" i="2"/>
  <c r="P44" i="2"/>
  <c r="Q44" i="2"/>
  <c r="R44" i="2"/>
  <c r="U44" i="2"/>
  <c r="V44" i="2"/>
  <c r="W44" i="2"/>
  <c r="X44" i="2"/>
  <c r="Y44" i="2"/>
  <c r="Z44" i="2"/>
  <c r="AA44" i="2"/>
  <c r="AB44" i="2"/>
  <c r="AC44" i="2"/>
  <c r="AD44" i="2"/>
  <c r="AE44" i="2"/>
  <c r="D45" i="2"/>
  <c r="E45" i="2"/>
  <c r="F45" i="2"/>
  <c r="G45" i="2"/>
  <c r="I45" i="2"/>
  <c r="J45" i="2"/>
  <c r="K45" i="2"/>
  <c r="L45" i="2"/>
  <c r="M45" i="2"/>
  <c r="N45" i="2"/>
  <c r="O45" i="2"/>
  <c r="P45" i="2"/>
  <c r="Q45" i="2"/>
  <c r="R45" i="2"/>
  <c r="U45" i="2"/>
  <c r="V45" i="2"/>
  <c r="W45" i="2"/>
  <c r="X45" i="2"/>
  <c r="Y45" i="2"/>
  <c r="Z45" i="2"/>
  <c r="AA45" i="2"/>
  <c r="AB45" i="2"/>
  <c r="AC45" i="2"/>
  <c r="AD45" i="2"/>
  <c r="AE45" i="2"/>
  <c r="D46" i="2"/>
  <c r="E46" i="2"/>
  <c r="F46" i="2"/>
  <c r="G46" i="2"/>
  <c r="I46" i="2"/>
  <c r="J46" i="2"/>
  <c r="K46" i="2"/>
  <c r="L46" i="2"/>
  <c r="M46" i="2"/>
  <c r="N46" i="2"/>
  <c r="O46" i="2"/>
  <c r="P46" i="2"/>
  <c r="Q46" i="2"/>
  <c r="R46" i="2"/>
  <c r="U46" i="2"/>
  <c r="V46" i="2"/>
  <c r="W46" i="2"/>
  <c r="X46" i="2"/>
  <c r="Y46" i="2"/>
  <c r="Z46" i="2"/>
  <c r="AA46" i="2"/>
  <c r="AB46" i="2"/>
  <c r="AC46" i="2"/>
  <c r="AD46" i="2"/>
  <c r="AE46" i="2"/>
  <c r="D47" i="2"/>
  <c r="E47" i="2"/>
  <c r="F47" i="2"/>
  <c r="G47" i="2"/>
  <c r="I47" i="2"/>
  <c r="J47" i="2"/>
  <c r="K47" i="2"/>
  <c r="L47" i="2"/>
  <c r="M47" i="2"/>
  <c r="N47" i="2"/>
  <c r="O47" i="2"/>
  <c r="P47" i="2"/>
  <c r="Q47" i="2"/>
  <c r="R47" i="2"/>
  <c r="U47" i="2"/>
  <c r="V47" i="2"/>
  <c r="W47" i="2"/>
  <c r="X47" i="2"/>
  <c r="Y47" i="2"/>
  <c r="Z47" i="2"/>
  <c r="AA47" i="2"/>
  <c r="AB47" i="2"/>
  <c r="AC47" i="2"/>
  <c r="AD47" i="2"/>
  <c r="AE47" i="2"/>
  <c r="D48" i="2"/>
  <c r="E48" i="2"/>
  <c r="F48" i="2"/>
  <c r="G48" i="2"/>
  <c r="I48" i="2"/>
  <c r="J48" i="2"/>
  <c r="K48" i="2"/>
  <c r="L48" i="2"/>
  <c r="M48" i="2"/>
  <c r="N48" i="2"/>
  <c r="O48" i="2"/>
  <c r="P48" i="2"/>
  <c r="Q48" i="2"/>
  <c r="R48" i="2"/>
  <c r="U48" i="2"/>
  <c r="V48" i="2"/>
  <c r="W48" i="2"/>
  <c r="X48" i="2"/>
  <c r="Y48" i="2"/>
  <c r="Z48" i="2"/>
  <c r="AA48" i="2"/>
  <c r="AB48" i="2"/>
  <c r="AC48" i="2"/>
  <c r="AD48" i="2"/>
  <c r="AE48" i="2"/>
  <c r="D49" i="2"/>
  <c r="E49" i="2"/>
  <c r="F49" i="2"/>
  <c r="G49" i="2"/>
  <c r="I49" i="2"/>
  <c r="J49" i="2"/>
  <c r="K49" i="2"/>
  <c r="L49" i="2"/>
  <c r="M49" i="2"/>
  <c r="N49" i="2"/>
  <c r="O49" i="2"/>
  <c r="P49" i="2"/>
  <c r="Q49" i="2"/>
  <c r="R49" i="2"/>
  <c r="U49" i="2"/>
  <c r="V49" i="2"/>
  <c r="W49" i="2"/>
  <c r="X49" i="2"/>
  <c r="Y49" i="2"/>
  <c r="Z49" i="2"/>
  <c r="AA49" i="2"/>
  <c r="AB49" i="2"/>
  <c r="AC49" i="2"/>
  <c r="AD49" i="2"/>
  <c r="AE49" i="2"/>
  <c r="D50" i="2"/>
  <c r="E50" i="2"/>
  <c r="F50" i="2"/>
  <c r="G50" i="2"/>
  <c r="I50" i="2"/>
  <c r="J50" i="2"/>
  <c r="K50" i="2"/>
  <c r="L50" i="2"/>
  <c r="M50" i="2"/>
  <c r="N50" i="2"/>
  <c r="O50" i="2"/>
  <c r="P50" i="2"/>
  <c r="Q50" i="2"/>
  <c r="R50" i="2"/>
  <c r="U50" i="2"/>
  <c r="V50" i="2"/>
  <c r="W50" i="2"/>
  <c r="X50" i="2"/>
  <c r="Y50" i="2"/>
  <c r="Z50" i="2"/>
  <c r="AA50" i="2"/>
  <c r="AB50" i="2"/>
  <c r="AC50" i="2"/>
  <c r="AD50" i="2"/>
  <c r="AE50" i="2"/>
  <c r="D51" i="2"/>
  <c r="E51" i="2"/>
  <c r="F51" i="2"/>
  <c r="G51" i="2"/>
  <c r="I51" i="2"/>
  <c r="J51" i="2"/>
  <c r="K51" i="2"/>
  <c r="L51" i="2"/>
  <c r="M51" i="2"/>
  <c r="N51" i="2"/>
  <c r="O51" i="2"/>
  <c r="P51" i="2"/>
  <c r="Q51" i="2"/>
  <c r="R51" i="2"/>
  <c r="U51" i="2"/>
  <c r="V51" i="2"/>
  <c r="W51" i="2"/>
  <c r="X51" i="2"/>
  <c r="Y51" i="2"/>
  <c r="Z51" i="2"/>
  <c r="AA51" i="2"/>
  <c r="AB51" i="2"/>
  <c r="AC51" i="2"/>
  <c r="AD51" i="2"/>
  <c r="AE51" i="2"/>
  <c r="D52" i="2"/>
  <c r="E52" i="2"/>
  <c r="F52" i="2"/>
  <c r="G52" i="2"/>
  <c r="I52" i="2"/>
  <c r="J52" i="2"/>
  <c r="K52" i="2"/>
  <c r="L52" i="2"/>
  <c r="M52" i="2"/>
  <c r="N52" i="2"/>
  <c r="O52" i="2"/>
  <c r="P52" i="2"/>
  <c r="Q52" i="2"/>
  <c r="R52" i="2"/>
  <c r="U52" i="2"/>
  <c r="V52" i="2"/>
  <c r="W52" i="2"/>
  <c r="X52" i="2"/>
  <c r="Y52" i="2"/>
  <c r="Z52" i="2"/>
  <c r="AA52" i="2"/>
  <c r="AB52" i="2"/>
  <c r="AC52" i="2"/>
  <c r="AD52" i="2"/>
  <c r="AE52" i="2"/>
  <c r="D53" i="2"/>
  <c r="E53" i="2"/>
  <c r="F53" i="2"/>
  <c r="G53" i="2"/>
  <c r="I53" i="2"/>
  <c r="J53" i="2"/>
  <c r="K53" i="2"/>
  <c r="L53" i="2"/>
  <c r="M53" i="2"/>
  <c r="N53" i="2"/>
  <c r="O53" i="2"/>
  <c r="P53" i="2"/>
  <c r="Q53" i="2"/>
  <c r="R53" i="2"/>
  <c r="U53" i="2"/>
  <c r="V53" i="2"/>
  <c r="W53" i="2"/>
  <c r="X53" i="2"/>
  <c r="Y53" i="2"/>
  <c r="Z53" i="2"/>
  <c r="AA53" i="2"/>
  <c r="AB53" i="2"/>
  <c r="AC53" i="2"/>
  <c r="AD53" i="2"/>
  <c r="AE53" i="2"/>
  <c r="D54" i="2"/>
  <c r="E54" i="2"/>
  <c r="F54" i="2"/>
  <c r="G54" i="2"/>
  <c r="I54" i="2"/>
  <c r="J54" i="2"/>
  <c r="K54" i="2"/>
  <c r="L54" i="2"/>
  <c r="M54" i="2"/>
  <c r="N54" i="2"/>
  <c r="O54" i="2"/>
  <c r="P54" i="2"/>
  <c r="Q54" i="2"/>
  <c r="R54" i="2"/>
  <c r="U54" i="2"/>
  <c r="V54" i="2"/>
  <c r="W54" i="2"/>
  <c r="X54" i="2"/>
  <c r="Y54" i="2"/>
  <c r="Z54" i="2"/>
  <c r="AA54" i="2"/>
  <c r="AB54" i="2"/>
  <c r="AC54" i="2"/>
  <c r="AD54" i="2"/>
  <c r="AE54" i="2"/>
  <c r="D55" i="2"/>
  <c r="E55" i="2"/>
  <c r="F55" i="2"/>
  <c r="G55" i="2"/>
  <c r="I55" i="2"/>
  <c r="J55" i="2"/>
  <c r="K55" i="2"/>
  <c r="L55" i="2"/>
  <c r="M55" i="2"/>
  <c r="N55" i="2"/>
  <c r="O55" i="2"/>
  <c r="P55" i="2"/>
  <c r="Q55" i="2"/>
  <c r="R55" i="2"/>
  <c r="U55" i="2"/>
  <c r="V55" i="2"/>
  <c r="W55" i="2"/>
  <c r="X55" i="2"/>
  <c r="Y55" i="2"/>
  <c r="Z55" i="2"/>
  <c r="AA55" i="2"/>
  <c r="AB55" i="2"/>
  <c r="AC55" i="2"/>
  <c r="AD55" i="2"/>
  <c r="AE55" i="2"/>
  <c r="D56" i="2"/>
  <c r="E56" i="2"/>
  <c r="F56" i="2"/>
  <c r="G56" i="2"/>
  <c r="I56" i="2"/>
  <c r="K56" i="2"/>
  <c r="L56" i="2"/>
  <c r="M56" i="2"/>
  <c r="N56" i="2"/>
  <c r="O56" i="2"/>
  <c r="P56" i="2"/>
  <c r="Q56" i="2"/>
  <c r="R56" i="2"/>
  <c r="U56" i="2"/>
  <c r="V56" i="2"/>
  <c r="W56" i="2"/>
  <c r="X56" i="2"/>
  <c r="Y56" i="2"/>
  <c r="Z56" i="2"/>
  <c r="AA56" i="2"/>
  <c r="AB56" i="2"/>
  <c r="AC56" i="2"/>
  <c r="AD56" i="2"/>
  <c r="AE56" i="2"/>
  <c r="D57" i="2"/>
  <c r="E57" i="2"/>
  <c r="F57" i="2"/>
  <c r="G57" i="2"/>
  <c r="I57" i="2"/>
  <c r="K57" i="2"/>
  <c r="L57" i="2"/>
  <c r="M57" i="2"/>
  <c r="N57" i="2"/>
  <c r="O57" i="2"/>
  <c r="P57" i="2"/>
  <c r="Q57" i="2"/>
  <c r="R57" i="2"/>
  <c r="U57" i="2"/>
  <c r="V57" i="2"/>
  <c r="W57" i="2"/>
  <c r="X57" i="2"/>
  <c r="Y57" i="2"/>
  <c r="Z57" i="2"/>
  <c r="AA57" i="2"/>
  <c r="AB57" i="2"/>
  <c r="AC57" i="2"/>
  <c r="AD57" i="2"/>
  <c r="AE57" i="2"/>
  <c r="D58" i="2"/>
  <c r="E58" i="2"/>
  <c r="F58" i="2"/>
  <c r="G58" i="2"/>
  <c r="I58" i="2"/>
  <c r="K58" i="2"/>
  <c r="L58" i="2"/>
  <c r="M58" i="2"/>
  <c r="N58" i="2"/>
  <c r="O58" i="2"/>
  <c r="P58" i="2"/>
  <c r="Q58" i="2"/>
  <c r="R58" i="2"/>
  <c r="U58" i="2"/>
  <c r="V58" i="2"/>
  <c r="W58" i="2"/>
  <c r="X58" i="2"/>
  <c r="Y58" i="2"/>
  <c r="Z58" i="2"/>
  <c r="AA58" i="2"/>
  <c r="AB58" i="2"/>
  <c r="AC58" i="2"/>
  <c r="AD58" i="2"/>
  <c r="AE58" i="2"/>
  <c r="D59" i="2"/>
  <c r="E59" i="2"/>
  <c r="F59" i="2"/>
  <c r="G59" i="2"/>
  <c r="I59" i="2"/>
  <c r="K59" i="2"/>
  <c r="L59" i="2"/>
  <c r="M59" i="2"/>
  <c r="N59" i="2"/>
  <c r="O59" i="2"/>
  <c r="P59" i="2"/>
  <c r="Q59" i="2"/>
  <c r="R59" i="2"/>
  <c r="U59" i="2"/>
  <c r="V59" i="2"/>
  <c r="W59" i="2"/>
  <c r="X59" i="2"/>
  <c r="Y59" i="2"/>
  <c r="Z59" i="2"/>
  <c r="AA59" i="2"/>
  <c r="AB59" i="2"/>
  <c r="AC59" i="2"/>
  <c r="AD59" i="2"/>
  <c r="AE59" i="2"/>
  <c r="D60" i="2"/>
  <c r="E60" i="2"/>
  <c r="F60" i="2"/>
  <c r="G60" i="2"/>
  <c r="I60" i="2"/>
  <c r="K60" i="2"/>
  <c r="L60" i="2"/>
  <c r="M60" i="2"/>
  <c r="N60" i="2"/>
  <c r="O60" i="2"/>
  <c r="P60" i="2"/>
  <c r="Q60" i="2"/>
  <c r="R60" i="2"/>
  <c r="U60" i="2"/>
  <c r="V60" i="2"/>
  <c r="W60" i="2"/>
  <c r="X60" i="2"/>
  <c r="Y60" i="2"/>
  <c r="Z60" i="2"/>
  <c r="AA60" i="2"/>
  <c r="AB60" i="2"/>
  <c r="AC60" i="2"/>
  <c r="AD60" i="2"/>
  <c r="AE60" i="2"/>
  <c r="D61" i="2"/>
  <c r="E61" i="2"/>
  <c r="F61" i="2"/>
  <c r="G61" i="2"/>
  <c r="I61" i="2"/>
  <c r="K61" i="2"/>
  <c r="L61" i="2"/>
  <c r="M61" i="2"/>
  <c r="N61" i="2"/>
  <c r="O61" i="2"/>
  <c r="P61" i="2"/>
  <c r="Q61" i="2"/>
  <c r="R61" i="2"/>
  <c r="U61" i="2"/>
  <c r="V61" i="2"/>
  <c r="W61" i="2"/>
  <c r="X61" i="2"/>
  <c r="Y61" i="2"/>
  <c r="Z61" i="2"/>
  <c r="AA61" i="2"/>
  <c r="AB61" i="2"/>
  <c r="AC61" i="2"/>
  <c r="AD61" i="2"/>
  <c r="AE61" i="2"/>
  <c r="D62" i="2"/>
  <c r="E62" i="2"/>
  <c r="F62" i="2"/>
  <c r="G62" i="2"/>
  <c r="I62" i="2"/>
  <c r="K62" i="2"/>
  <c r="L62" i="2"/>
  <c r="M62" i="2"/>
  <c r="N62" i="2"/>
  <c r="O62" i="2"/>
  <c r="P62" i="2"/>
  <c r="Q62" i="2"/>
  <c r="R62" i="2"/>
  <c r="U62" i="2"/>
  <c r="V62" i="2"/>
  <c r="W62" i="2"/>
  <c r="X62" i="2"/>
  <c r="Y62" i="2"/>
  <c r="Z62" i="2"/>
  <c r="AA62" i="2"/>
  <c r="AB62" i="2"/>
  <c r="AC62" i="2"/>
  <c r="AD62" i="2"/>
  <c r="AE62" i="2"/>
  <c r="D63" i="2"/>
  <c r="E63" i="2"/>
  <c r="F63" i="2"/>
  <c r="G63" i="2"/>
  <c r="I63" i="2"/>
  <c r="K63" i="2"/>
  <c r="L63" i="2"/>
  <c r="M63" i="2"/>
  <c r="N63" i="2"/>
  <c r="O63" i="2"/>
  <c r="P63" i="2"/>
  <c r="Q63" i="2"/>
  <c r="R63" i="2"/>
  <c r="U63" i="2"/>
  <c r="V63" i="2"/>
  <c r="W63" i="2"/>
  <c r="X63" i="2"/>
  <c r="Y63" i="2"/>
  <c r="Z63" i="2"/>
  <c r="AA63" i="2"/>
  <c r="AB63" i="2"/>
  <c r="AC63" i="2"/>
  <c r="AD63" i="2"/>
  <c r="AE63" i="2"/>
  <c r="D64" i="2"/>
  <c r="E64" i="2"/>
  <c r="F64" i="2"/>
  <c r="G64" i="2"/>
  <c r="I64" i="2"/>
  <c r="K64" i="2"/>
  <c r="L64" i="2"/>
  <c r="M64" i="2"/>
  <c r="N64" i="2"/>
  <c r="O64" i="2"/>
  <c r="P64" i="2"/>
  <c r="Q64" i="2"/>
  <c r="R64" i="2"/>
  <c r="U64" i="2"/>
  <c r="V64" i="2"/>
  <c r="W64" i="2"/>
  <c r="X64" i="2"/>
  <c r="Y64" i="2"/>
  <c r="Z64" i="2"/>
  <c r="AA64" i="2"/>
  <c r="AB64" i="2"/>
  <c r="AC64" i="2"/>
  <c r="AD64" i="2"/>
  <c r="AE64" i="2"/>
  <c r="D65" i="2"/>
  <c r="E65" i="2"/>
  <c r="F65" i="2"/>
  <c r="G65" i="2"/>
  <c r="I65" i="2"/>
  <c r="K65" i="2"/>
  <c r="L65" i="2"/>
  <c r="M65" i="2"/>
  <c r="N65" i="2"/>
  <c r="O65" i="2"/>
  <c r="P65" i="2"/>
  <c r="Q65" i="2"/>
  <c r="R65" i="2"/>
  <c r="U65" i="2"/>
  <c r="V65" i="2"/>
  <c r="W65" i="2"/>
  <c r="X65" i="2"/>
  <c r="Y65" i="2"/>
  <c r="Z65" i="2"/>
  <c r="AA65" i="2"/>
  <c r="AB65" i="2"/>
  <c r="AC65" i="2"/>
  <c r="AD65" i="2"/>
  <c r="AE65" i="2"/>
  <c r="D66" i="2"/>
  <c r="E66" i="2"/>
  <c r="F66" i="2"/>
  <c r="G66" i="2"/>
  <c r="I66" i="2"/>
  <c r="J66" i="2"/>
  <c r="K66" i="2"/>
  <c r="L66" i="2"/>
  <c r="M66" i="2"/>
  <c r="N66" i="2"/>
  <c r="O66" i="2"/>
  <c r="P66" i="2"/>
  <c r="Q66" i="2"/>
  <c r="R66" i="2"/>
  <c r="U66" i="2"/>
  <c r="V66" i="2"/>
  <c r="W66" i="2"/>
  <c r="X66" i="2"/>
  <c r="Y66" i="2"/>
  <c r="Z66" i="2"/>
  <c r="AA66" i="2"/>
  <c r="AB66" i="2"/>
  <c r="AC66" i="2"/>
  <c r="AD66" i="2"/>
  <c r="AE66" i="2"/>
  <c r="D67" i="2"/>
  <c r="E67" i="2"/>
  <c r="F67" i="2"/>
  <c r="G67" i="2"/>
  <c r="I67" i="2"/>
  <c r="J67" i="2"/>
  <c r="K67" i="2"/>
  <c r="L67" i="2"/>
  <c r="M67" i="2"/>
  <c r="N67" i="2"/>
  <c r="O67" i="2"/>
  <c r="P67" i="2"/>
  <c r="Q67" i="2"/>
  <c r="R67" i="2"/>
  <c r="U67" i="2"/>
  <c r="V67" i="2"/>
  <c r="W67" i="2"/>
  <c r="X67" i="2"/>
  <c r="Y67" i="2"/>
  <c r="Z67" i="2"/>
  <c r="AA67" i="2"/>
  <c r="AB67" i="2"/>
  <c r="AC67" i="2"/>
  <c r="AD67" i="2"/>
  <c r="AE67" i="2"/>
  <c r="D68" i="2"/>
  <c r="E68" i="2"/>
  <c r="F68" i="2"/>
  <c r="G68" i="2"/>
  <c r="I68" i="2"/>
  <c r="J68" i="2"/>
  <c r="K68" i="2"/>
  <c r="L68" i="2"/>
  <c r="M68" i="2"/>
  <c r="N68" i="2"/>
  <c r="O68" i="2"/>
  <c r="P68" i="2"/>
  <c r="Q68" i="2"/>
  <c r="R68" i="2"/>
  <c r="U68" i="2"/>
  <c r="V68" i="2"/>
  <c r="W68" i="2"/>
  <c r="X68" i="2"/>
  <c r="Y68" i="2"/>
  <c r="Z68" i="2"/>
  <c r="AA68" i="2"/>
  <c r="AB68" i="2"/>
  <c r="AC68" i="2"/>
  <c r="AD68" i="2"/>
  <c r="AE68" i="2"/>
  <c r="D69" i="2"/>
  <c r="E69" i="2"/>
  <c r="F69" i="2"/>
  <c r="G69" i="2"/>
  <c r="I69" i="2"/>
  <c r="J69" i="2"/>
  <c r="K69" i="2"/>
  <c r="L69" i="2"/>
  <c r="M69" i="2"/>
  <c r="N69" i="2"/>
  <c r="O69" i="2"/>
  <c r="P69" i="2"/>
  <c r="Q69" i="2"/>
  <c r="R69" i="2"/>
  <c r="U69" i="2"/>
  <c r="V69" i="2"/>
  <c r="W69" i="2"/>
  <c r="X69" i="2"/>
  <c r="Y69" i="2"/>
  <c r="Z69" i="2"/>
  <c r="AA69" i="2"/>
  <c r="AB69" i="2"/>
  <c r="AC69" i="2"/>
  <c r="AD69" i="2"/>
  <c r="AE69" i="2"/>
  <c r="D70" i="2"/>
  <c r="E70" i="2"/>
  <c r="F70" i="2"/>
  <c r="G70" i="2"/>
  <c r="I70" i="2"/>
  <c r="J70" i="2"/>
  <c r="K70" i="2"/>
  <c r="L70" i="2"/>
  <c r="M70" i="2"/>
  <c r="N70" i="2"/>
  <c r="O70" i="2"/>
  <c r="P70" i="2"/>
  <c r="Q70" i="2"/>
  <c r="R70" i="2"/>
  <c r="U70" i="2"/>
  <c r="V70" i="2"/>
  <c r="W70" i="2"/>
  <c r="X70" i="2"/>
  <c r="Y70" i="2"/>
  <c r="Z70" i="2"/>
  <c r="AA70" i="2"/>
  <c r="AB70" i="2"/>
  <c r="AC70" i="2"/>
  <c r="AD70" i="2"/>
  <c r="AE70" i="2"/>
  <c r="D71" i="2"/>
  <c r="E71" i="2"/>
  <c r="F71" i="2"/>
  <c r="G71" i="2"/>
  <c r="I71" i="2"/>
  <c r="J71" i="2"/>
  <c r="K71" i="2"/>
  <c r="L71" i="2"/>
  <c r="M71" i="2"/>
  <c r="N71" i="2"/>
  <c r="O71" i="2"/>
  <c r="P71" i="2"/>
  <c r="Q71" i="2"/>
  <c r="R71" i="2"/>
  <c r="U71" i="2"/>
  <c r="V71" i="2"/>
  <c r="W71" i="2"/>
  <c r="X71" i="2"/>
  <c r="Y71" i="2"/>
  <c r="Z71" i="2"/>
  <c r="AA71" i="2"/>
  <c r="AB71" i="2"/>
  <c r="AC71" i="2"/>
  <c r="AD71" i="2"/>
  <c r="AE71" i="2"/>
  <c r="D72" i="2"/>
  <c r="E72" i="2"/>
  <c r="F72" i="2"/>
  <c r="G72" i="2"/>
  <c r="I72" i="2"/>
  <c r="J72" i="2"/>
  <c r="K72" i="2"/>
  <c r="L72" i="2"/>
  <c r="M72" i="2"/>
  <c r="N72" i="2"/>
  <c r="O72" i="2"/>
  <c r="P72" i="2"/>
  <c r="Q72" i="2"/>
  <c r="R72" i="2"/>
  <c r="U72" i="2"/>
  <c r="V72" i="2"/>
  <c r="W72" i="2"/>
  <c r="X72" i="2"/>
  <c r="Y72" i="2"/>
  <c r="Z72" i="2"/>
  <c r="AA72" i="2"/>
  <c r="AB72" i="2"/>
  <c r="AC72" i="2"/>
  <c r="AD72" i="2"/>
  <c r="AE72" i="2"/>
  <c r="D73" i="2"/>
  <c r="E73" i="2"/>
  <c r="F73" i="2"/>
  <c r="G73" i="2"/>
  <c r="I73" i="2"/>
  <c r="J73" i="2"/>
  <c r="K73" i="2"/>
  <c r="L73" i="2"/>
  <c r="M73" i="2"/>
  <c r="N73" i="2"/>
  <c r="O73" i="2"/>
  <c r="P73" i="2"/>
  <c r="Q73" i="2"/>
  <c r="R73" i="2"/>
  <c r="U73" i="2"/>
  <c r="V73" i="2"/>
  <c r="W73" i="2"/>
  <c r="X73" i="2"/>
  <c r="Y73" i="2"/>
  <c r="Z73" i="2"/>
  <c r="AA73" i="2"/>
  <c r="AB73" i="2"/>
  <c r="AC73" i="2"/>
  <c r="AD73" i="2"/>
  <c r="AE73" i="2"/>
  <c r="D74" i="2"/>
  <c r="E74" i="2"/>
  <c r="F74" i="2"/>
  <c r="G74" i="2"/>
  <c r="I74" i="2"/>
  <c r="J74" i="2"/>
  <c r="K74" i="2"/>
  <c r="L74" i="2"/>
  <c r="M74" i="2"/>
  <c r="N74" i="2"/>
  <c r="O74" i="2"/>
  <c r="P74" i="2"/>
  <c r="Q74" i="2"/>
  <c r="R74" i="2"/>
  <c r="U74" i="2"/>
  <c r="V74" i="2"/>
  <c r="W74" i="2"/>
  <c r="X74" i="2"/>
  <c r="Y74" i="2"/>
  <c r="Z74" i="2"/>
  <c r="AA74" i="2"/>
  <c r="AB74" i="2"/>
  <c r="AC74" i="2"/>
  <c r="AD74" i="2"/>
  <c r="AE74" i="2"/>
  <c r="D75" i="2"/>
  <c r="E75" i="2"/>
  <c r="F75" i="2"/>
  <c r="G75" i="2"/>
  <c r="I75" i="2"/>
  <c r="J75" i="2"/>
  <c r="K75" i="2"/>
  <c r="L75" i="2"/>
  <c r="M75" i="2"/>
  <c r="N75" i="2"/>
  <c r="O75" i="2"/>
  <c r="P75" i="2"/>
  <c r="Q75" i="2"/>
  <c r="R75" i="2"/>
  <c r="U75" i="2"/>
  <c r="V75" i="2"/>
  <c r="W75" i="2"/>
  <c r="X75" i="2"/>
  <c r="Y75" i="2"/>
  <c r="Z75" i="2"/>
  <c r="AA75" i="2"/>
  <c r="AB75" i="2"/>
  <c r="AC75" i="2"/>
  <c r="AD75" i="2"/>
  <c r="AE75" i="2"/>
  <c r="D76" i="2"/>
  <c r="E76" i="2"/>
  <c r="F76" i="2"/>
  <c r="G76" i="2"/>
  <c r="I76" i="2"/>
  <c r="J76" i="2"/>
  <c r="K76" i="2"/>
  <c r="L76" i="2"/>
  <c r="M76" i="2"/>
  <c r="N76" i="2"/>
  <c r="O76" i="2"/>
  <c r="P76" i="2"/>
  <c r="Q76" i="2"/>
  <c r="R76" i="2"/>
  <c r="U76" i="2"/>
  <c r="V76" i="2"/>
  <c r="W76" i="2"/>
  <c r="X76" i="2"/>
  <c r="Y76" i="2"/>
  <c r="Z76" i="2"/>
  <c r="AA76" i="2"/>
  <c r="AB76" i="2"/>
  <c r="AC76" i="2"/>
  <c r="AD76" i="2"/>
  <c r="AE76" i="2"/>
  <c r="D77" i="2"/>
  <c r="E77" i="2"/>
  <c r="F77" i="2"/>
  <c r="G77" i="2"/>
  <c r="I77" i="2"/>
  <c r="J77" i="2"/>
  <c r="K77" i="2"/>
  <c r="L77" i="2"/>
  <c r="M77" i="2"/>
  <c r="N77" i="2"/>
  <c r="O77" i="2"/>
  <c r="P77" i="2"/>
  <c r="Q77" i="2"/>
  <c r="R77" i="2"/>
  <c r="U77" i="2"/>
  <c r="V77" i="2"/>
  <c r="W77" i="2"/>
  <c r="X77" i="2"/>
  <c r="Y77" i="2"/>
  <c r="Z77" i="2"/>
  <c r="AA77" i="2"/>
  <c r="AB77" i="2"/>
  <c r="AC77" i="2"/>
  <c r="AD77" i="2"/>
  <c r="AE77" i="2"/>
  <c r="D78" i="2"/>
  <c r="E78" i="2"/>
  <c r="F78" i="2"/>
  <c r="G78" i="2"/>
  <c r="I78" i="2"/>
  <c r="J78" i="2"/>
  <c r="K78" i="2"/>
  <c r="L78" i="2"/>
  <c r="M78" i="2"/>
  <c r="N78" i="2"/>
  <c r="O78" i="2"/>
  <c r="P78" i="2"/>
  <c r="Q78" i="2"/>
  <c r="R78" i="2"/>
  <c r="U78" i="2"/>
  <c r="V78" i="2"/>
  <c r="W78" i="2"/>
  <c r="X78" i="2"/>
  <c r="Y78" i="2"/>
  <c r="Z78" i="2"/>
  <c r="AA78" i="2"/>
  <c r="AB78" i="2"/>
  <c r="AC78" i="2"/>
  <c r="AD78" i="2"/>
  <c r="AE78" i="2"/>
  <c r="D79" i="2"/>
  <c r="E79" i="2"/>
  <c r="F79" i="2"/>
  <c r="G79" i="2"/>
  <c r="I79" i="2"/>
  <c r="J79" i="2"/>
  <c r="K79" i="2"/>
  <c r="L79" i="2"/>
  <c r="M79" i="2"/>
  <c r="N79" i="2"/>
  <c r="O79" i="2"/>
  <c r="P79" i="2"/>
  <c r="Q79" i="2"/>
  <c r="R79" i="2"/>
  <c r="U79" i="2"/>
  <c r="V79" i="2"/>
  <c r="W79" i="2"/>
  <c r="X79" i="2"/>
  <c r="Y79" i="2"/>
  <c r="Z79" i="2"/>
  <c r="AA79" i="2"/>
  <c r="AB79" i="2"/>
  <c r="AC79" i="2"/>
  <c r="AD79" i="2"/>
  <c r="AE79" i="2"/>
  <c r="D80" i="2"/>
  <c r="E80" i="2"/>
  <c r="F80" i="2"/>
  <c r="G80" i="2"/>
  <c r="I80" i="2"/>
  <c r="J80" i="2"/>
  <c r="K80" i="2"/>
  <c r="L80" i="2"/>
  <c r="M80" i="2"/>
  <c r="N80" i="2"/>
  <c r="O80" i="2"/>
  <c r="P80" i="2"/>
  <c r="Q80" i="2"/>
  <c r="R80" i="2"/>
  <c r="U80" i="2"/>
  <c r="V80" i="2"/>
  <c r="W80" i="2"/>
  <c r="X80" i="2"/>
  <c r="Y80" i="2"/>
  <c r="Z80" i="2"/>
  <c r="AA80" i="2"/>
  <c r="AB80" i="2"/>
  <c r="AC80" i="2"/>
  <c r="AD80" i="2"/>
  <c r="AE80" i="2"/>
  <c r="D81" i="2"/>
  <c r="E81" i="2"/>
  <c r="F81" i="2"/>
  <c r="G81" i="2"/>
  <c r="I81" i="2"/>
  <c r="J81" i="2"/>
  <c r="K81" i="2"/>
  <c r="L81" i="2"/>
  <c r="M81" i="2"/>
  <c r="N81" i="2"/>
  <c r="O81" i="2"/>
  <c r="P81" i="2"/>
  <c r="Q81" i="2"/>
  <c r="R81" i="2"/>
  <c r="U81" i="2"/>
  <c r="V81" i="2"/>
  <c r="W81" i="2"/>
  <c r="X81" i="2"/>
  <c r="Y81" i="2"/>
  <c r="Z81" i="2"/>
  <c r="AA81" i="2"/>
  <c r="AB81" i="2"/>
  <c r="AC81" i="2"/>
  <c r="AD81" i="2"/>
  <c r="AE81" i="2"/>
  <c r="D82" i="2"/>
  <c r="E82" i="2"/>
  <c r="F82" i="2"/>
  <c r="G82" i="2"/>
  <c r="I82" i="2"/>
  <c r="J82" i="2"/>
  <c r="K82" i="2"/>
  <c r="L82" i="2"/>
  <c r="M82" i="2"/>
  <c r="N82" i="2"/>
  <c r="O82" i="2"/>
  <c r="P82" i="2"/>
  <c r="Q82" i="2"/>
  <c r="R82" i="2"/>
  <c r="U82" i="2"/>
  <c r="V82" i="2"/>
  <c r="W82" i="2"/>
  <c r="X82" i="2"/>
  <c r="Y82" i="2"/>
  <c r="Z82" i="2"/>
  <c r="AA82" i="2"/>
  <c r="AB82" i="2"/>
  <c r="AC82" i="2"/>
  <c r="AD82" i="2"/>
  <c r="AE82" i="2"/>
  <c r="D83" i="2"/>
  <c r="E83" i="2"/>
  <c r="F83" i="2"/>
  <c r="G83" i="2"/>
  <c r="I83" i="2"/>
  <c r="J83" i="2"/>
  <c r="K83" i="2"/>
  <c r="L83" i="2"/>
  <c r="M83" i="2"/>
  <c r="N83" i="2"/>
  <c r="O83" i="2"/>
  <c r="P83" i="2"/>
  <c r="Q83" i="2"/>
  <c r="R83" i="2"/>
  <c r="U83" i="2"/>
  <c r="V83" i="2"/>
  <c r="W83" i="2"/>
  <c r="X83" i="2"/>
  <c r="Y83" i="2"/>
  <c r="Z83" i="2"/>
  <c r="AA83" i="2"/>
  <c r="AB83" i="2"/>
  <c r="AC83" i="2"/>
  <c r="AD83" i="2"/>
  <c r="AE83" i="2"/>
  <c r="D84" i="2"/>
  <c r="E84" i="2"/>
  <c r="F84" i="2"/>
  <c r="G84" i="2"/>
  <c r="I84" i="2"/>
  <c r="J84" i="2"/>
  <c r="K84" i="2"/>
  <c r="L84" i="2"/>
  <c r="M84" i="2"/>
  <c r="N84" i="2"/>
  <c r="O84" i="2"/>
  <c r="P84" i="2"/>
  <c r="Q84" i="2"/>
  <c r="R84" i="2"/>
  <c r="U84" i="2"/>
  <c r="V84" i="2"/>
  <c r="W84" i="2"/>
  <c r="X84" i="2"/>
  <c r="Y84" i="2"/>
  <c r="Z84" i="2"/>
  <c r="AA84" i="2"/>
  <c r="AB84" i="2"/>
  <c r="AC84" i="2"/>
  <c r="AD84" i="2"/>
  <c r="AE84" i="2"/>
  <c r="D85" i="2"/>
  <c r="E85" i="2"/>
  <c r="F85" i="2"/>
  <c r="G85" i="2"/>
  <c r="I85" i="2"/>
  <c r="J85" i="2"/>
  <c r="K85" i="2"/>
  <c r="L85" i="2"/>
  <c r="M85" i="2"/>
  <c r="N85" i="2"/>
  <c r="O85" i="2"/>
  <c r="P85" i="2"/>
  <c r="Q85" i="2"/>
  <c r="R85" i="2"/>
  <c r="U85" i="2"/>
  <c r="V85" i="2"/>
  <c r="W85" i="2"/>
  <c r="X85" i="2"/>
  <c r="Y85" i="2"/>
  <c r="Z85" i="2"/>
  <c r="AA85" i="2"/>
  <c r="AB85" i="2"/>
  <c r="AC85" i="2"/>
  <c r="AD85" i="2"/>
  <c r="AE85" i="2"/>
  <c r="D86" i="2"/>
  <c r="E86" i="2"/>
  <c r="F86" i="2"/>
  <c r="G86" i="2"/>
  <c r="I86" i="2"/>
  <c r="J86" i="2"/>
  <c r="K86" i="2"/>
  <c r="L86" i="2"/>
  <c r="M86" i="2"/>
  <c r="N86" i="2"/>
  <c r="O86" i="2"/>
  <c r="P86" i="2"/>
  <c r="Q86" i="2"/>
  <c r="R86" i="2"/>
  <c r="U86" i="2"/>
  <c r="V86" i="2"/>
  <c r="W86" i="2"/>
  <c r="X86" i="2"/>
  <c r="Y86" i="2"/>
  <c r="Z86" i="2"/>
  <c r="AA86" i="2"/>
  <c r="AB86" i="2"/>
  <c r="AC86" i="2"/>
  <c r="AD86" i="2"/>
  <c r="AE86" i="2"/>
  <c r="D87" i="2"/>
  <c r="E87" i="2"/>
  <c r="F87" i="2"/>
  <c r="G87" i="2"/>
  <c r="I87" i="2"/>
  <c r="J87" i="2"/>
  <c r="K87" i="2"/>
  <c r="L87" i="2"/>
  <c r="M87" i="2"/>
  <c r="N87" i="2"/>
  <c r="O87" i="2"/>
  <c r="P87" i="2"/>
  <c r="Q87" i="2"/>
  <c r="R87" i="2"/>
  <c r="U87" i="2"/>
  <c r="V87" i="2"/>
  <c r="W87" i="2"/>
  <c r="X87" i="2"/>
  <c r="Y87" i="2"/>
  <c r="Z87" i="2"/>
  <c r="AA87" i="2"/>
  <c r="AB87" i="2"/>
  <c r="AC87" i="2"/>
  <c r="AD87" i="2"/>
  <c r="AE87" i="2"/>
  <c r="D88" i="2"/>
  <c r="E88" i="2"/>
  <c r="F88" i="2"/>
  <c r="G88" i="2"/>
  <c r="I88" i="2"/>
  <c r="J88" i="2"/>
  <c r="K88" i="2"/>
  <c r="L88" i="2"/>
  <c r="M88" i="2"/>
  <c r="N88" i="2"/>
  <c r="O88" i="2"/>
  <c r="P88" i="2"/>
  <c r="Q88" i="2"/>
  <c r="R88" i="2"/>
  <c r="U88" i="2"/>
  <c r="V88" i="2"/>
  <c r="W88" i="2"/>
  <c r="X88" i="2"/>
  <c r="Y88" i="2"/>
  <c r="Z88" i="2"/>
  <c r="AA88" i="2"/>
  <c r="AB88" i="2"/>
  <c r="AC88" i="2"/>
  <c r="AD88" i="2"/>
  <c r="AE88" i="2"/>
  <c r="D89" i="2"/>
  <c r="E89" i="2"/>
  <c r="F89" i="2"/>
  <c r="G89" i="2"/>
  <c r="I89" i="2"/>
  <c r="J89" i="2"/>
  <c r="K89" i="2"/>
  <c r="L89" i="2"/>
  <c r="M89" i="2"/>
  <c r="N89" i="2"/>
  <c r="O89" i="2"/>
  <c r="P89" i="2"/>
  <c r="Q89" i="2"/>
  <c r="R89" i="2"/>
  <c r="U89" i="2"/>
  <c r="V89" i="2"/>
  <c r="W89" i="2"/>
  <c r="X89" i="2"/>
  <c r="Y89" i="2"/>
  <c r="Z89" i="2"/>
  <c r="AA89" i="2"/>
  <c r="AB89" i="2"/>
  <c r="AC89" i="2"/>
  <c r="AD89" i="2"/>
  <c r="AE89" i="2"/>
  <c r="D90" i="2"/>
  <c r="E90" i="2"/>
  <c r="F90" i="2"/>
  <c r="G90" i="2"/>
  <c r="I90" i="2"/>
  <c r="J90" i="2"/>
  <c r="K90" i="2"/>
  <c r="L90" i="2"/>
  <c r="M90" i="2"/>
  <c r="N90" i="2"/>
  <c r="O90" i="2"/>
  <c r="P90" i="2"/>
  <c r="Q90" i="2"/>
  <c r="R90" i="2"/>
  <c r="U90" i="2"/>
  <c r="V90" i="2"/>
  <c r="W90" i="2"/>
  <c r="X90" i="2"/>
  <c r="Y90" i="2"/>
  <c r="Z90" i="2"/>
  <c r="AA90" i="2"/>
  <c r="AB90" i="2"/>
  <c r="AC90" i="2"/>
  <c r="AD90" i="2"/>
  <c r="AE90" i="2"/>
  <c r="D91" i="2"/>
  <c r="E91" i="2"/>
  <c r="F91" i="2"/>
  <c r="G91" i="2"/>
  <c r="I91" i="2"/>
  <c r="J91" i="2"/>
  <c r="K91" i="2"/>
  <c r="L91" i="2"/>
  <c r="M91" i="2"/>
  <c r="N91" i="2"/>
  <c r="O91" i="2"/>
  <c r="P91" i="2"/>
  <c r="Q91" i="2"/>
  <c r="R91" i="2"/>
  <c r="U91" i="2"/>
  <c r="V91" i="2"/>
  <c r="W91" i="2"/>
  <c r="X91" i="2"/>
  <c r="Y91" i="2"/>
  <c r="Z91" i="2"/>
  <c r="AA91" i="2"/>
  <c r="AB91" i="2"/>
  <c r="AC91" i="2"/>
  <c r="AD91" i="2"/>
  <c r="AE91" i="2"/>
  <c r="D92" i="2"/>
  <c r="E92" i="2"/>
  <c r="F92" i="2"/>
  <c r="G92" i="2"/>
  <c r="I92" i="2"/>
  <c r="J92" i="2"/>
  <c r="K92" i="2"/>
  <c r="L92" i="2"/>
  <c r="M92" i="2"/>
  <c r="N92" i="2"/>
  <c r="O92" i="2"/>
  <c r="P92" i="2"/>
  <c r="Q92" i="2"/>
  <c r="R92" i="2"/>
  <c r="U92" i="2"/>
  <c r="V92" i="2"/>
  <c r="W92" i="2"/>
  <c r="X92" i="2"/>
  <c r="Y92" i="2"/>
  <c r="Z92" i="2"/>
  <c r="AA92" i="2"/>
  <c r="AB92" i="2"/>
  <c r="AC92" i="2"/>
  <c r="AD92" i="2"/>
  <c r="AE92" i="2"/>
  <c r="D93" i="2"/>
  <c r="E93" i="2"/>
  <c r="F93" i="2"/>
  <c r="G93" i="2"/>
  <c r="I93" i="2"/>
  <c r="J93" i="2"/>
  <c r="K93" i="2"/>
  <c r="L93" i="2"/>
  <c r="M93" i="2"/>
  <c r="N93" i="2"/>
  <c r="O93" i="2"/>
  <c r="P93" i="2"/>
  <c r="Q93" i="2"/>
  <c r="R93" i="2"/>
  <c r="U93" i="2"/>
  <c r="V93" i="2"/>
  <c r="W93" i="2"/>
  <c r="X93" i="2"/>
  <c r="Y93" i="2"/>
  <c r="Z93" i="2"/>
  <c r="AA93" i="2"/>
  <c r="AB93" i="2"/>
  <c r="AC93" i="2"/>
  <c r="AD93" i="2"/>
  <c r="AE93" i="2"/>
  <c r="D94" i="2"/>
  <c r="E94" i="2"/>
  <c r="F94" i="2"/>
  <c r="G94" i="2"/>
  <c r="I94" i="2"/>
  <c r="J94" i="2"/>
  <c r="K94" i="2"/>
  <c r="L94" i="2"/>
  <c r="M94" i="2"/>
  <c r="N94" i="2"/>
  <c r="O94" i="2"/>
  <c r="P94" i="2"/>
  <c r="Q94" i="2"/>
  <c r="R94" i="2"/>
  <c r="U94" i="2"/>
  <c r="V94" i="2"/>
  <c r="W94" i="2"/>
  <c r="X94" i="2"/>
  <c r="Y94" i="2"/>
  <c r="Z94" i="2"/>
  <c r="AA94" i="2"/>
  <c r="AB94" i="2"/>
  <c r="AC94" i="2"/>
  <c r="AD94" i="2"/>
  <c r="AE94" i="2"/>
  <c r="D95" i="2"/>
  <c r="E95" i="2"/>
  <c r="F95" i="2"/>
  <c r="G95" i="2"/>
  <c r="I95" i="2"/>
  <c r="J95" i="2"/>
  <c r="K95" i="2"/>
  <c r="L95" i="2"/>
  <c r="M95" i="2"/>
  <c r="N95" i="2"/>
  <c r="O95" i="2"/>
  <c r="P95" i="2"/>
  <c r="Q95" i="2"/>
  <c r="R95" i="2"/>
  <c r="U95" i="2"/>
  <c r="V95" i="2"/>
  <c r="W95" i="2"/>
  <c r="X95" i="2"/>
  <c r="Y95" i="2"/>
  <c r="Z95" i="2"/>
  <c r="AA95" i="2"/>
  <c r="AB95" i="2"/>
  <c r="AC95" i="2"/>
  <c r="AD95" i="2"/>
  <c r="AE95" i="2"/>
  <c r="D96" i="2"/>
  <c r="E96" i="2"/>
  <c r="F96" i="2"/>
  <c r="G96" i="2"/>
  <c r="I96" i="2"/>
  <c r="J96" i="2"/>
  <c r="K96" i="2"/>
  <c r="L96" i="2"/>
  <c r="M96" i="2"/>
  <c r="N96" i="2"/>
  <c r="O96" i="2"/>
  <c r="P96" i="2"/>
  <c r="Q96" i="2"/>
  <c r="R96" i="2"/>
  <c r="U96" i="2"/>
  <c r="V96" i="2"/>
  <c r="W96" i="2"/>
  <c r="X96" i="2"/>
  <c r="Y96" i="2"/>
  <c r="Z96" i="2"/>
  <c r="AA96" i="2"/>
  <c r="AB96" i="2"/>
  <c r="AC96" i="2"/>
  <c r="AD96" i="2"/>
  <c r="AE96" i="2"/>
  <c r="D97" i="2"/>
  <c r="E97" i="2"/>
  <c r="F97" i="2"/>
  <c r="G97" i="2"/>
  <c r="I97" i="2"/>
  <c r="J97" i="2"/>
  <c r="K97" i="2"/>
  <c r="L97" i="2"/>
  <c r="M97" i="2"/>
  <c r="N97" i="2"/>
  <c r="O97" i="2"/>
  <c r="P97" i="2"/>
  <c r="Q97" i="2"/>
  <c r="R97" i="2"/>
  <c r="U97" i="2"/>
  <c r="V97" i="2"/>
  <c r="W97" i="2"/>
  <c r="X97" i="2"/>
  <c r="Y97" i="2"/>
  <c r="Z97" i="2"/>
  <c r="AA97" i="2"/>
  <c r="AB97" i="2"/>
  <c r="AC97" i="2"/>
  <c r="AD97" i="2"/>
  <c r="AE97" i="2"/>
  <c r="D98" i="2"/>
  <c r="E98" i="2"/>
  <c r="F98" i="2"/>
  <c r="G98" i="2"/>
  <c r="I98" i="2"/>
  <c r="J98" i="2"/>
  <c r="K98" i="2"/>
  <c r="L98" i="2"/>
  <c r="M98" i="2"/>
  <c r="N98" i="2"/>
  <c r="O98" i="2"/>
  <c r="P98" i="2"/>
  <c r="Q98" i="2"/>
  <c r="R98" i="2"/>
  <c r="U98" i="2"/>
  <c r="V98" i="2"/>
  <c r="W98" i="2"/>
  <c r="X98" i="2"/>
  <c r="Y98" i="2"/>
  <c r="Z98" i="2"/>
  <c r="AA98" i="2"/>
  <c r="AB98" i="2"/>
  <c r="AC98" i="2"/>
  <c r="AD98" i="2"/>
  <c r="AE98" i="2"/>
  <c r="D99" i="2"/>
  <c r="E99" i="2"/>
  <c r="F99" i="2"/>
  <c r="G99" i="2"/>
  <c r="I99" i="2"/>
  <c r="J99" i="2"/>
  <c r="K99" i="2"/>
  <c r="L99" i="2"/>
  <c r="M99" i="2"/>
  <c r="N99" i="2"/>
  <c r="O99" i="2"/>
  <c r="P99" i="2"/>
  <c r="Q99" i="2"/>
  <c r="R99" i="2"/>
  <c r="U99" i="2"/>
  <c r="V99" i="2"/>
  <c r="W99" i="2"/>
  <c r="X99" i="2"/>
  <c r="Y99" i="2"/>
  <c r="Z99" i="2"/>
  <c r="AA99" i="2"/>
  <c r="AB99" i="2"/>
  <c r="AC99" i="2"/>
  <c r="AD99" i="2"/>
  <c r="AE99" i="2"/>
  <c r="AE4" i="2"/>
  <c r="AD4" i="2"/>
  <c r="AC4" i="2"/>
  <c r="AB4" i="2"/>
  <c r="AA4" i="2"/>
  <c r="Z4" i="2"/>
  <c r="Y4" i="2"/>
  <c r="X4" i="2"/>
  <c r="W4" i="2"/>
  <c r="V4" i="2"/>
  <c r="U4" i="2"/>
  <c r="R4" i="2"/>
  <c r="Q4" i="2"/>
  <c r="P4" i="2"/>
  <c r="O4" i="2"/>
  <c r="N4" i="2"/>
  <c r="L4" i="2"/>
  <c r="K4" i="2"/>
  <c r="J4" i="2"/>
  <c r="I4" i="2"/>
  <c r="F4" i="2"/>
  <c r="E4" i="2"/>
  <c r="D4" i="2"/>
  <c r="AH9" i="2" l="1"/>
  <c r="C101" i="2"/>
  <c r="T101" i="2"/>
  <c r="AE101" i="2"/>
  <c r="AD101" i="2"/>
  <c r="AC101" i="2"/>
  <c r="AB101" i="2"/>
  <c r="AA101" i="2"/>
  <c r="Z101" i="2"/>
  <c r="Y101" i="2"/>
  <c r="X101" i="2"/>
  <c r="W101" i="2"/>
  <c r="V101" i="2"/>
  <c r="U101" i="2"/>
  <c r="R101" i="2"/>
  <c r="Q101" i="2"/>
  <c r="P101" i="2"/>
  <c r="N101" i="2"/>
  <c r="L101" i="2"/>
  <c r="K101" i="2"/>
  <c r="J101" i="2"/>
  <c r="I101" i="2"/>
  <c r="F101" i="2"/>
  <c r="E101" i="2"/>
  <c r="D101" i="2"/>
  <c r="M101" i="2"/>
  <c r="H101" i="2"/>
  <c r="G101" i="2"/>
  <c r="AI16" i="2"/>
  <c r="AI49" i="2"/>
  <c r="AI52" i="2"/>
  <c r="AI55" i="2"/>
  <c r="AI58" i="2"/>
  <c r="AI61" i="2"/>
  <c r="AI64" i="2"/>
  <c r="AI73" i="2"/>
  <c r="AI76" i="2"/>
  <c r="AI79" i="2"/>
  <c r="AI82" i="2"/>
  <c r="AI85" i="2"/>
  <c r="AI48" i="2"/>
  <c r="AI51" i="2"/>
  <c r="AI54" i="2"/>
  <c r="AI57" i="2"/>
  <c r="AI60" i="2"/>
  <c r="AI63" i="2"/>
  <c r="AI74" i="2"/>
  <c r="AI77" i="2"/>
  <c r="AI80" i="2"/>
  <c r="AI83" i="2"/>
  <c r="AI86" i="2"/>
  <c r="AI17" i="2"/>
  <c r="AI18" i="2"/>
  <c r="AI47" i="2"/>
  <c r="AI50" i="2"/>
  <c r="AI53" i="2"/>
  <c r="AI56" i="2"/>
  <c r="AI59" i="2"/>
  <c r="AI62" i="2"/>
  <c r="AI65" i="2"/>
  <c r="AI75" i="2"/>
  <c r="AI78" i="2"/>
  <c r="AI81" i="2"/>
  <c r="AI84" i="2"/>
  <c r="AH4" i="2"/>
  <c r="O101" i="2"/>
  <c r="AI15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66" i="2"/>
  <c r="AI67" i="2"/>
  <c r="AI68" i="2"/>
  <c r="AI69" i="2"/>
  <c r="AI70" i="2"/>
  <c r="AI71" i="2"/>
  <c r="AI72" i="2"/>
  <c r="AI31" i="2"/>
  <c r="AI32" i="2"/>
  <c r="AI33" i="2"/>
  <c r="AI34" i="2"/>
  <c r="AI40" i="2"/>
  <c r="AI41" i="2"/>
  <c r="AI42" i="2"/>
  <c r="AI43" i="2"/>
  <c r="AI10" i="2"/>
  <c r="AI11" i="2"/>
  <c r="AI12" i="2"/>
  <c r="AI13" i="2"/>
  <c r="AI14" i="2"/>
  <c r="AI87" i="2"/>
  <c r="AI88" i="2"/>
  <c r="AI89" i="2"/>
  <c r="AI90" i="2"/>
  <c r="AI91" i="2"/>
  <c r="AI92" i="2"/>
  <c r="AI93" i="2"/>
  <c r="AI94" i="2"/>
  <c r="AI95" i="2"/>
  <c r="AI96" i="2"/>
  <c r="AI97" i="2"/>
  <c r="AI98" i="2"/>
  <c r="AI99" i="2"/>
  <c r="AH5" i="2"/>
  <c r="AH7" i="2"/>
  <c r="AG5" i="2"/>
  <c r="AG6" i="2"/>
  <c r="AG7" i="2"/>
  <c r="AG8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G46" i="2"/>
  <c r="AG47" i="2"/>
  <c r="AG48" i="2"/>
  <c r="AG49" i="2"/>
  <c r="AG50" i="2"/>
  <c r="AG51" i="2"/>
  <c r="AG52" i="2"/>
  <c r="AG53" i="2"/>
  <c r="AG54" i="2"/>
  <c r="AG55" i="2"/>
  <c r="AG56" i="2"/>
  <c r="AG57" i="2"/>
  <c r="AG58" i="2"/>
  <c r="AG59" i="2"/>
  <c r="AG60" i="2"/>
  <c r="AG61" i="2"/>
  <c r="AG62" i="2"/>
  <c r="AG63" i="2"/>
  <c r="AG64" i="2"/>
  <c r="AG65" i="2"/>
  <c r="AG66" i="2"/>
  <c r="AG67" i="2"/>
  <c r="AG68" i="2"/>
  <c r="AG69" i="2"/>
  <c r="AG70" i="2"/>
  <c r="AG71" i="2"/>
  <c r="AG72" i="2"/>
  <c r="AG73" i="2"/>
  <c r="AG74" i="2"/>
  <c r="AG75" i="2"/>
  <c r="AG76" i="2"/>
  <c r="AG77" i="2"/>
  <c r="AG78" i="2"/>
  <c r="AG79" i="2"/>
  <c r="AG80" i="2"/>
  <c r="AG81" i="2"/>
  <c r="AG82" i="2"/>
  <c r="AG83" i="2"/>
  <c r="AG84" i="2"/>
  <c r="AG85" i="2"/>
  <c r="AG86" i="2"/>
  <c r="AG87" i="2"/>
  <c r="AG88" i="2"/>
  <c r="AG89" i="2"/>
  <c r="AG90" i="2"/>
  <c r="AG91" i="2"/>
  <c r="AG92" i="2"/>
  <c r="AG93" i="2"/>
  <c r="AG94" i="2"/>
  <c r="AG95" i="2"/>
  <c r="AG96" i="2"/>
  <c r="AG97" i="2"/>
  <c r="AG98" i="2"/>
  <c r="AG99" i="2"/>
  <c r="AI5" i="2"/>
  <c r="AI6" i="2"/>
  <c r="AI7" i="2"/>
  <c r="AI8" i="2"/>
  <c r="AI9" i="2"/>
  <c r="AI36" i="2"/>
  <c r="AI3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1" i="2"/>
  <c r="AH42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I35" i="2"/>
  <c r="AI38" i="2"/>
  <c r="AH71" i="2"/>
  <c r="AH72" i="2"/>
  <c r="AH73" i="2"/>
  <c r="AH74" i="2"/>
  <c r="AH75" i="2"/>
  <c r="AH76" i="2"/>
  <c r="AH77" i="2"/>
  <c r="AH78" i="2"/>
  <c r="AH79" i="2"/>
  <c r="AH80" i="2"/>
  <c r="AH81" i="2"/>
  <c r="AH82" i="2"/>
  <c r="AH83" i="2"/>
  <c r="AH84" i="2"/>
  <c r="AH85" i="2"/>
  <c r="AH86" i="2"/>
  <c r="AH87" i="2"/>
  <c r="AH88" i="2"/>
  <c r="AH89" i="2"/>
  <c r="AH90" i="2"/>
  <c r="AH91" i="2"/>
  <c r="AH92" i="2"/>
  <c r="AH93" i="2"/>
  <c r="AH94" i="2"/>
  <c r="AH95" i="2"/>
  <c r="AH96" i="2"/>
  <c r="AH97" i="2"/>
  <c r="AH98" i="2"/>
  <c r="AH99" i="2"/>
  <c r="AI37" i="2"/>
  <c r="AG4" i="2"/>
  <c r="AI4" i="2"/>
  <c r="AJ97" i="2"/>
  <c r="AK97" i="2" s="1"/>
  <c r="AJ93" i="2"/>
  <c r="AK93" i="2" s="1"/>
  <c r="AJ89" i="2"/>
  <c r="AK89" i="2" s="1"/>
  <c r="AJ85" i="2"/>
  <c r="AK85" i="2" s="1"/>
  <c r="AJ81" i="2"/>
  <c r="AK81" i="2" s="1"/>
  <c r="AJ77" i="2"/>
  <c r="AK77" i="2" s="1"/>
  <c r="AJ73" i="2"/>
  <c r="AK73" i="2" s="1"/>
  <c r="AJ69" i="2"/>
  <c r="AK69" i="2" s="1"/>
  <c r="AJ65" i="2"/>
  <c r="AK65" i="2" s="1"/>
  <c r="AJ61" i="2"/>
  <c r="AK61" i="2" s="1"/>
  <c r="AJ57" i="2"/>
  <c r="AK57" i="2" s="1"/>
  <c r="AJ53" i="2"/>
  <c r="AK53" i="2" s="1"/>
  <c r="AJ49" i="2"/>
  <c r="AK49" i="2" s="1"/>
  <c r="AJ45" i="2"/>
  <c r="AK45" i="2" s="1"/>
  <c r="AJ41" i="2"/>
  <c r="AK41" i="2" s="1"/>
  <c r="AJ99" i="2"/>
  <c r="AK99" i="2" s="1"/>
  <c r="AJ95" i="2"/>
  <c r="AK95" i="2" s="1"/>
  <c r="AJ91" i="2"/>
  <c r="AK91" i="2" s="1"/>
  <c r="AJ87" i="2"/>
  <c r="AK87" i="2" s="1"/>
  <c r="AJ83" i="2"/>
  <c r="AK83" i="2" s="1"/>
  <c r="AJ79" i="2"/>
  <c r="AK79" i="2" s="1"/>
  <c r="AJ75" i="2"/>
  <c r="AK75" i="2" s="1"/>
  <c r="AJ71" i="2"/>
  <c r="AK71" i="2" s="1"/>
  <c r="AJ67" i="2"/>
  <c r="AK67" i="2" s="1"/>
  <c r="AJ63" i="2"/>
  <c r="AK63" i="2" s="1"/>
  <c r="AJ59" i="2"/>
  <c r="AK59" i="2" s="1"/>
  <c r="AJ55" i="2"/>
  <c r="AK55" i="2" s="1"/>
  <c r="AJ51" i="2"/>
  <c r="AK51" i="2" s="1"/>
  <c r="AJ47" i="2"/>
  <c r="AK47" i="2" s="1"/>
  <c r="AJ43" i="2"/>
  <c r="AK43" i="2" s="1"/>
  <c r="AJ39" i="2"/>
  <c r="AK39" i="2" s="1"/>
  <c r="AJ96" i="2"/>
  <c r="AK96" i="2" s="1"/>
  <c r="AJ92" i="2"/>
  <c r="AK92" i="2" s="1"/>
  <c r="AJ88" i="2"/>
  <c r="AK88" i="2" s="1"/>
  <c r="AJ84" i="2"/>
  <c r="AK84" i="2" s="1"/>
  <c r="AJ80" i="2"/>
  <c r="AK80" i="2" s="1"/>
  <c r="AJ76" i="2"/>
  <c r="AK76" i="2" s="1"/>
  <c r="AJ72" i="2"/>
  <c r="AK72" i="2" s="1"/>
  <c r="AJ68" i="2"/>
  <c r="AK68" i="2" s="1"/>
  <c r="AJ64" i="2"/>
  <c r="AK64" i="2" s="1"/>
  <c r="AJ60" i="2"/>
  <c r="AK60" i="2" s="1"/>
  <c r="AJ56" i="2"/>
  <c r="AK56" i="2" s="1"/>
  <c r="AJ52" i="2"/>
  <c r="AK52" i="2" s="1"/>
  <c r="AJ48" i="2"/>
  <c r="AK48" i="2" s="1"/>
  <c r="AJ44" i="2"/>
  <c r="AK44" i="2" s="1"/>
  <c r="AJ40" i="2"/>
  <c r="AK40" i="2" s="1"/>
  <c r="AJ98" i="2"/>
  <c r="AK98" i="2" s="1"/>
  <c r="AJ94" i="2"/>
  <c r="AK94" i="2" s="1"/>
  <c r="AJ90" i="2"/>
  <c r="AK90" i="2" s="1"/>
  <c r="AJ86" i="2"/>
  <c r="AK86" i="2" s="1"/>
  <c r="AJ82" i="2"/>
  <c r="AK82" i="2" s="1"/>
  <c r="AJ78" i="2"/>
  <c r="AK78" i="2" s="1"/>
  <c r="AJ74" i="2"/>
  <c r="AK74" i="2" s="1"/>
  <c r="AJ70" i="2"/>
  <c r="AK70" i="2" s="1"/>
  <c r="AJ66" i="2"/>
  <c r="AK66" i="2" s="1"/>
  <c r="AJ62" i="2"/>
  <c r="AK62" i="2" s="1"/>
  <c r="AJ58" i="2"/>
  <c r="AK58" i="2" s="1"/>
  <c r="AJ54" i="2"/>
  <c r="AK54" i="2" s="1"/>
  <c r="AJ50" i="2"/>
  <c r="AK50" i="2" s="1"/>
  <c r="AJ46" i="2"/>
  <c r="AK46" i="2" s="1"/>
  <c r="AJ42" i="2"/>
  <c r="AK42" i="2" s="1"/>
  <c r="AJ38" i="2"/>
  <c r="AK38" i="2" s="1"/>
  <c r="AJ37" i="2"/>
  <c r="AK37" i="2" s="1"/>
  <c r="AJ36" i="2"/>
  <c r="AK36" i="2" s="1"/>
  <c r="AJ35" i="2"/>
  <c r="AK35" i="2" s="1"/>
  <c r="AJ34" i="2"/>
  <c r="AK34" i="2" s="1"/>
  <c r="AJ33" i="2"/>
  <c r="AK33" i="2" s="1"/>
  <c r="AJ32" i="2"/>
  <c r="AK32" i="2" s="1"/>
  <c r="AJ31" i="2"/>
  <c r="AK31" i="2" s="1"/>
  <c r="AJ30" i="2"/>
  <c r="AK30" i="2" s="1"/>
  <c r="AJ29" i="2"/>
  <c r="AK29" i="2" s="1"/>
  <c r="AJ28" i="2"/>
  <c r="AK28" i="2" s="1"/>
  <c r="AJ27" i="2"/>
  <c r="AK27" i="2" s="1"/>
  <c r="AJ26" i="2"/>
  <c r="AK26" i="2" s="1"/>
  <c r="AJ25" i="2"/>
  <c r="AK25" i="2" s="1"/>
  <c r="AJ24" i="2"/>
  <c r="AK24" i="2" s="1"/>
  <c r="AJ23" i="2"/>
  <c r="AK23" i="2" s="1"/>
  <c r="AJ22" i="2"/>
  <c r="AK22" i="2" s="1"/>
  <c r="AJ21" i="2"/>
  <c r="AK21" i="2" s="1"/>
  <c r="AJ20" i="2"/>
  <c r="AK20" i="2" s="1"/>
  <c r="AJ19" i="2"/>
  <c r="AK19" i="2" s="1"/>
  <c r="AJ18" i="2"/>
  <c r="AK18" i="2" s="1"/>
  <c r="AJ17" i="2"/>
  <c r="AK17" i="2" s="1"/>
  <c r="AJ16" i="2"/>
  <c r="AK16" i="2" s="1"/>
  <c r="AJ15" i="2"/>
  <c r="AK15" i="2" s="1"/>
  <c r="AJ14" i="2"/>
  <c r="AK14" i="2" s="1"/>
  <c r="AJ13" i="2"/>
  <c r="AK13" i="2" s="1"/>
  <c r="AJ12" i="2"/>
  <c r="AK12" i="2" s="1"/>
  <c r="AJ11" i="2"/>
  <c r="AK11" i="2" s="1"/>
  <c r="AJ10" i="2"/>
  <c r="AK10" i="2" s="1"/>
  <c r="AJ9" i="2"/>
  <c r="AK9" i="2" s="1"/>
  <c r="AJ8" i="2"/>
  <c r="AK8" i="2" s="1"/>
  <c r="AJ7" i="2"/>
  <c r="AK7" i="2" s="1"/>
  <c r="AJ6" i="2"/>
  <c r="AK6" i="2" s="1"/>
  <c r="AJ5" i="2"/>
  <c r="AK5" i="2" s="1"/>
  <c r="AJ4" i="2"/>
  <c r="AK4" i="2" s="1"/>
</calcChain>
</file>

<file path=xl/sharedStrings.xml><?xml version="1.0" encoding="utf-8"?>
<sst xmlns="http://schemas.openxmlformats.org/spreadsheetml/2006/main" count="84" uniqueCount="51">
  <si>
    <t>1.1. a.)</t>
  </si>
  <si>
    <t>1.1. b.)</t>
  </si>
  <si>
    <t>1.2. a.)</t>
  </si>
  <si>
    <t>1.2. b.)</t>
  </si>
  <si>
    <t>1.3. a.)</t>
  </si>
  <si>
    <t>1.3. b.)</t>
  </si>
  <si>
    <t>1.3. c.)</t>
  </si>
  <si>
    <t>1.3. d.)</t>
  </si>
  <si>
    <t>1.4.</t>
  </si>
  <si>
    <t>1.5.</t>
  </si>
  <si>
    <t>1.6.</t>
  </si>
  <si>
    <t>1.7.</t>
  </si>
  <si>
    <t>2.1. a.)</t>
  </si>
  <si>
    <t>2.1. b.)</t>
  </si>
  <si>
    <t>2.2.</t>
  </si>
  <si>
    <t>2.3.</t>
  </si>
  <si>
    <t>3.1. a.)</t>
  </si>
  <si>
    <t>3.1. b.)</t>
  </si>
  <si>
    <t>3.2.</t>
  </si>
  <si>
    <t>3.3.</t>
  </si>
  <si>
    <t>3.4.</t>
  </si>
  <si>
    <t>3.5.</t>
  </si>
  <si>
    <t>3.6.</t>
  </si>
  <si>
    <t>3.7. a.)</t>
  </si>
  <si>
    <t>3.7. b.)</t>
  </si>
  <si>
    <t>3.8. a.)</t>
  </si>
  <si>
    <t>3.8. b.)</t>
  </si>
  <si>
    <t>3.9.</t>
  </si>
  <si>
    <t>3.10.</t>
  </si>
  <si>
    <t>Nome</t>
  </si>
  <si>
    <t>Commenti</t>
  </si>
  <si>
    <t>Punti Parte 1</t>
  </si>
  <si>
    <t>Punti Parte  2</t>
  </si>
  <si>
    <t>Punti Parte  3</t>
  </si>
  <si>
    <t>Punti totale</t>
  </si>
  <si>
    <t>% corretto totale</t>
  </si>
  <si>
    <t>Parte I</t>
  </si>
  <si>
    <t>Parte II</t>
  </si>
  <si>
    <t>Parte III</t>
  </si>
  <si>
    <t>Nome Studente</t>
  </si>
  <si>
    <t>MEDIA per Task</t>
  </si>
  <si>
    <t>Aiuti per l'inserimento:</t>
  </si>
  <si>
    <t>inserire i numeri/segni scritti nella casella corrispondente.</t>
  </si>
  <si>
    <r>
      <t xml:space="preserve">Per i </t>
    </r>
    <r>
      <rPr>
        <b/>
        <sz val="11"/>
        <color theme="1"/>
        <rFont val="Aptos Narrow"/>
        <scheme val="minor"/>
      </rPr>
      <t>compiti con crocette</t>
    </r>
    <r>
      <rPr>
        <sz val="11"/>
        <color theme="1"/>
        <rFont val="Aptos Narrow"/>
        <family val="2"/>
        <scheme val="minor"/>
      </rPr>
      <t>: inserire uno 0 per la prima crocetta, un 1 per la seconda crocetta e così via (vedi soluzione modello).</t>
    </r>
  </si>
  <si>
    <r>
      <t xml:space="preserve">Per i </t>
    </r>
    <r>
      <rPr>
        <b/>
        <sz val="11"/>
        <color theme="1"/>
        <rFont val="Aptos Narrow"/>
        <scheme val="minor"/>
      </rPr>
      <t>compiti vero/falso</t>
    </r>
    <r>
      <rPr>
        <sz val="11"/>
        <color theme="1"/>
        <rFont val="Aptos Narrow"/>
        <family val="2"/>
        <scheme val="minor"/>
      </rPr>
      <t>: 0 per falso, 1 per vero.</t>
    </r>
  </si>
  <si>
    <r>
      <rPr>
        <b/>
        <sz val="11"/>
        <color theme="1"/>
        <rFont val="Aptos Narrow"/>
        <scheme val="minor"/>
      </rPr>
      <t>Consiglio</t>
    </r>
    <r>
      <rPr>
        <sz val="11"/>
        <color theme="1"/>
        <rFont val="Aptos Narrow"/>
        <family val="2"/>
        <scheme val="minor"/>
      </rPr>
      <t>: la soluzione modello può essere copiata e incollata più volte. In questo modo sarà sufficiente inserire solo gli errori.</t>
    </r>
  </si>
  <si>
    <t>Nome Modello</t>
  </si>
  <si>
    <t>Suluzione modello</t>
  </si>
  <si>
    <t>2'5</t>
  </si>
  <si>
    <t>2,1'4</t>
  </si>
  <si>
    <r>
      <t xml:space="preserve">Scrittura delle </t>
    </r>
    <r>
      <rPr>
        <b/>
        <sz val="11"/>
        <color theme="1"/>
        <rFont val="Aptos Narrow"/>
        <scheme val="minor"/>
      </rPr>
      <t>frazioni</t>
    </r>
    <r>
      <rPr>
        <sz val="11"/>
        <color theme="1"/>
        <rFont val="Aptos Narrow"/>
        <family val="2"/>
        <scheme val="minor"/>
      </rPr>
      <t>: separare i numeri con un apostrofo, esempio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</si>
</sst>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C0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rgb="FFFF0000"/>
      <name val="Aptos Narrow"/>
      <scheme val="minor"/>
    </font>
    <font>
      <b/>
      <sz val="11"/>
      <color rgb="FFFF0000"/>
      <name val="Aptos Narrow"/>
      <scheme val="minor"/>
    </font>
    <font>
      <sz val="11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left"/>
    </xf>
    <xf numFmtId="164" fontId="0" fillId="0" borderId="0" xfId="1" applyNumberFormat="1" applyFont="1" applyFill="1"/>
    <xf numFmtId="164" fontId="3" fillId="0" borderId="0" xfId="1" applyNumberFormat="1" applyFont="1"/>
    <xf numFmtId="0" fontId="3" fillId="0" borderId="0" xfId="0" applyFont="1"/>
    <xf numFmtId="16" fontId="0" fillId="0" borderId="0" xfId="0" applyNumberFormat="1"/>
    <xf numFmtId="0" fontId="0" fillId="0" borderId="0" xfId="0" applyAlignment="1">
      <alignment horizontal="right"/>
    </xf>
    <xf numFmtId="0" fontId="0" fillId="0" borderId="0" xfId="1" applyNumberFormat="1" applyFont="1" applyFill="1"/>
    <xf numFmtId="10" fontId="0" fillId="0" borderId="0" xfId="0" applyNumberForma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4" fillId="3" borderId="0" xfId="0" applyFont="1" applyFill="1"/>
    <xf numFmtId="0" fontId="4" fillId="2" borderId="0" xfId="0" applyFont="1" applyFill="1"/>
    <xf numFmtId="0" fontId="4" fillId="4" borderId="0" xfId="0" applyFont="1" applyFill="1"/>
    <xf numFmtId="164" fontId="4" fillId="0" borderId="0" xfId="1" applyNumberFormat="1" applyFont="1"/>
    <xf numFmtId="0" fontId="5" fillId="0" borderId="0" xfId="0" applyFont="1"/>
    <xf numFmtId="10" fontId="5" fillId="0" borderId="0" xfId="0" applyNumberFormat="1" applyFont="1"/>
    <xf numFmtId="0" fontId="6" fillId="0" borderId="0" xfId="0" applyFont="1"/>
    <xf numFmtId="164" fontId="5" fillId="0" borderId="0" xfId="1" applyNumberFormat="1" applyFont="1"/>
    <xf numFmtId="0" fontId="7" fillId="0" borderId="0" xfId="0" applyFont="1" applyAlignment="1">
      <alignment horizontal="left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0</xdr:rowOff>
    </xdr:from>
    <xdr:to>
      <xdr:col>0</xdr:col>
      <xdr:colOff>1545342</xdr:colOff>
      <xdr:row>3</xdr:row>
      <xdr:rowOff>152400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96B2426-07AA-BC48-A3AB-F990D8D6B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90500"/>
          <a:ext cx="1507242" cy="533400"/>
        </a:xfrm>
        <a:prstGeom prst="rect">
          <a:avLst/>
        </a:prstGeom>
      </xdr:spPr>
    </xdr:pic>
    <xdr:clientData/>
  </xdr:twoCellAnchor>
  <xdr:twoCellAnchor editAs="oneCell">
    <xdr:from>
      <xdr:col>4</xdr:col>
      <xdr:colOff>254000</xdr:colOff>
      <xdr:row>4</xdr:row>
      <xdr:rowOff>63500</xdr:rowOff>
    </xdr:from>
    <xdr:to>
      <xdr:col>5</xdr:col>
      <xdr:colOff>812800</xdr:colOff>
      <xdr:row>5</xdr:row>
      <xdr:rowOff>22469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6B24DF59-C814-3583-D870-C3FADD0830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8286" t="4348" b="-1"/>
        <a:stretch>
          <a:fillRect/>
        </a:stretch>
      </xdr:blipFill>
      <xdr:spPr>
        <a:xfrm>
          <a:off x="5486400" y="825500"/>
          <a:ext cx="1384300" cy="2129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0BC80-B88C-4D12-8E10-DCD4FF9A8243}">
  <dimension ref="A1:AE215"/>
  <sheetViews>
    <sheetView tabSelected="1" workbookViewId="0">
      <selection activeCell="B12" sqref="B12"/>
    </sheetView>
  </sheetViews>
  <sheetFormatPr baseColWidth="10" defaultRowHeight="15" x14ac:dyDescent="0.2"/>
  <cols>
    <col min="1" max="1" width="21.6640625" customWidth="1"/>
    <col min="2" max="2" width="25.33203125" style="2" customWidth="1"/>
  </cols>
  <sheetData>
    <row r="1" spans="1:31" x14ac:dyDescent="0.2">
      <c r="B1" s="13" t="s">
        <v>41</v>
      </c>
    </row>
    <row r="2" spans="1:31" x14ac:dyDescent="0.2">
      <c r="B2" s="2" t="s">
        <v>42</v>
      </c>
    </row>
    <row r="3" spans="1:31" x14ac:dyDescent="0.2">
      <c r="B3" s="2" t="s">
        <v>43</v>
      </c>
    </row>
    <row r="4" spans="1:31" x14ac:dyDescent="0.2">
      <c r="B4" s="2" t="s">
        <v>44</v>
      </c>
    </row>
    <row r="5" spans="1:31" ht="20" customHeight="1" x14ac:dyDescent="0.2">
      <c r="B5" s="2" t="s">
        <v>50</v>
      </c>
    </row>
    <row r="6" spans="1:31" x14ac:dyDescent="0.2">
      <c r="B6" s="22" t="s">
        <v>45</v>
      </c>
    </row>
    <row r="8" spans="1:31" s="10" customFormat="1" x14ac:dyDescent="0.2">
      <c r="B8" s="13"/>
      <c r="C8" s="14" t="s">
        <v>36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 t="s">
        <v>37</v>
      </c>
      <c r="P8" s="15"/>
      <c r="Q8" s="15"/>
      <c r="R8" s="15"/>
      <c r="S8" s="16" t="s">
        <v>38</v>
      </c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31" s="10" customFormat="1" ht="16" customHeight="1" x14ac:dyDescent="0.2">
      <c r="A9" s="12" t="s">
        <v>39</v>
      </c>
      <c r="B9" s="13" t="s">
        <v>30</v>
      </c>
      <c r="C9" s="14" t="s">
        <v>0</v>
      </c>
      <c r="D9" s="14" t="s">
        <v>1</v>
      </c>
      <c r="E9" s="14" t="s">
        <v>2</v>
      </c>
      <c r="F9" s="14" t="s">
        <v>3</v>
      </c>
      <c r="G9" s="14" t="s">
        <v>4</v>
      </c>
      <c r="H9" s="14" t="s">
        <v>5</v>
      </c>
      <c r="I9" s="14" t="s">
        <v>6</v>
      </c>
      <c r="J9" s="14" t="s">
        <v>7</v>
      </c>
      <c r="K9" s="14" t="s">
        <v>8</v>
      </c>
      <c r="L9" s="14" t="s">
        <v>9</v>
      </c>
      <c r="M9" s="14" t="s">
        <v>10</v>
      </c>
      <c r="N9" s="14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6" t="s">
        <v>16</v>
      </c>
      <c r="T9" s="16" t="s">
        <v>17</v>
      </c>
      <c r="U9" s="16" t="s">
        <v>18</v>
      </c>
      <c r="V9" s="16" t="s">
        <v>19</v>
      </c>
      <c r="W9" s="16" t="s">
        <v>20</v>
      </c>
      <c r="X9" s="16" t="s">
        <v>21</v>
      </c>
      <c r="Y9" s="16" t="s">
        <v>22</v>
      </c>
      <c r="Z9" s="16" t="s">
        <v>23</v>
      </c>
      <c r="AA9" s="16" t="s">
        <v>24</v>
      </c>
      <c r="AB9" s="16" t="s">
        <v>25</v>
      </c>
      <c r="AC9" s="16" t="s">
        <v>26</v>
      </c>
      <c r="AD9" s="16" t="s">
        <v>27</v>
      </c>
      <c r="AE9" s="16" t="s">
        <v>28</v>
      </c>
    </row>
    <row r="10" spans="1:31" x14ac:dyDescent="0.2">
      <c r="A10" t="s">
        <v>46</v>
      </c>
      <c r="B10" s="2" t="s">
        <v>47</v>
      </c>
      <c r="C10">
        <v>45</v>
      </c>
      <c r="D10">
        <v>699</v>
      </c>
      <c r="E10">
        <v>51</v>
      </c>
      <c r="F10">
        <v>78</v>
      </c>
      <c r="G10">
        <v>42</v>
      </c>
      <c r="H10">
        <v>43</v>
      </c>
      <c r="I10">
        <v>9</v>
      </c>
      <c r="J10">
        <v>81</v>
      </c>
      <c r="K10">
        <v>3</v>
      </c>
      <c r="L10">
        <v>20</v>
      </c>
      <c r="M10">
        <v>1</v>
      </c>
      <c r="N10">
        <v>6</v>
      </c>
      <c r="O10">
        <v>1</v>
      </c>
      <c r="P10">
        <v>1</v>
      </c>
      <c r="Q10">
        <v>1</v>
      </c>
      <c r="R10">
        <v>15</v>
      </c>
      <c r="S10" t="s">
        <v>48</v>
      </c>
      <c r="T10" t="s">
        <v>49</v>
      </c>
      <c r="U10">
        <v>0</v>
      </c>
      <c r="V10">
        <v>3</v>
      </c>
      <c r="W10">
        <v>1</v>
      </c>
      <c r="X10">
        <v>37.700000000000003</v>
      </c>
      <c r="Y10">
        <v>0</v>
      </c>
      <c r="Z10">
        <v>3.5</v>
      </c>
      <c r="AA10">
        <v>1.49</v>
      </c>
      <c r="AB10">
        <v>22.38</v>
      </c>
      <c r="AC10">
        <v>15</v>
      </c>
      <c r="AD10">
        <v>7</v>
      </c>
      <c r="AE10">
        <v>2</v>
      </c>
    </row>
    <row r="17" spans="11:21" x14ac:dyDescent="0.2">
      <c r="U17" s="6"/>
    </row>
    <row r="23" spans="11:21" x14ac:dyDescent="0.2">
      <c r="K23" s="7"/>
    </row>
    <row r="24" spans="11:21" x14ac:dyDescent="0.2">
      <c r="M24" s="7"/>
    </row>
    <row r="44" spans="3:3" x14ac:dyDescent="0.2">
      <c r="C44" s="7"/>
    </row>
    <row r="62" spans="3:3" x14ac:dyDescent="0.2">
      <c r="C62" s="7"/>
    </row>
    <row r="101" spans="23:24" x14ac:dyDescent="0.2">
      <c r="W101" s="8"/>
      <c r="X101" s="9"/>
    </row>
    <row r="215" spans="14:14" x14ac:dyDescent="0.2">
      <c r="N215" s="7"/>
    </row>
  </sheetData>
  <phoneticPr fontId="2" type="noConversion"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5C1AD-49DC-4111-A063-4348A1361AAF}">
  <dimension ref="A2:AK336"/>
  <sheetViews>
    <sheetView topLeftCell="K1" workbookViewId="0">
      <selection activeCell="T4" sqref="T4:T99"/>
    </sheetView>
  </sheetViews>
  <sheetFormatPr baseColWidth="10" defaultRowHeight="15" x14ac:dyDescent="0.2"/>
  <cols>
    <col min="1" max="1" width="19.83203125" customWidth="1"/>
    <col min="2" max="2" width="20.83203125" customWidth="1"/>
    <col min="36" max="36" width="10.83203125" style="10"/>
    <col min="37" max="37" width="13.6640625" style="1" customWidth="1"/>
  </cols>
  <sheetData>
    <row r="2" spans="1:37" s="10" customFormat="1" x14ac:dyDescent="0.2">
      <c r="C2" s="14" t="s">
        <v>36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5" t="s">
        <v>37</v>
      </c>
      <c r="P2" s="15"/>
      <c r="Q2" s="15"/>
      <c r="R2" s="15"/>
      <c r="S2" s="16" t="s">
        <v>38</v>
      </c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K2" s="17"/>
    </row>
    <row r="3" spans="1:37" s="10" customFormat="1" ht="20" customHeight="1" x14ac:dyDescent="0.2">
      <c r="A3" s="11" t="s">
        <v>29</v>
      </c>
      <c r="B3" s="11" t="s">
        <v>30</v>
      </c>
      <c r="C3" s="14" t="s">
        <v>0</v>
      </c>
      <c r="D3" s="14" t="s">
        <v>1</v>
      </c>
      <c r="E3" s="14" t="s">
        <v>2</v>
      </c>
      <c r="F3" s="14" t="s">
        <v>3</v>
      </c>
      <c r="G3" s="14" t="s">
        <v>4</v>
      </c>
      <c r="H3" s="14" t="s">
        <v>5</v>
      </c>
      <c r="I3" s="14" t="s">
        <v>6</v>
      </c>
      <c r="J3" s="14" t="s">
        <v>7</v>
      </c>
      <c r="K3" s="14" t="s">
        <v>8</v>
      </c>
      <c r="L3" s="14" t="s">
        <v>9</v>
      </c>
      <c r="M3" s="14" t="s">
        <v>10</v>
      </c>
      <c r="N3" s="14" t="s">
        <v>11</v>
      </c>
      <c r="O3" s="15" t="s">
        <v>12</v>
      </c>
      <c r="P3" s="15" t="s">
        <v>13</v>
      </c>
      <c r="Q3" s="15" t="s">
        <v>14</v>
      </c>
      <c r="R3" s="15" t="s">
        <v>15</v>
      </c>
      <c r="S3" s="16" t="s">
        <v>16</v>
      </c>
      <c r="T3" s="16" t="s">
        <v>17</v>
      </c>
      <c r="U3" s="16" t="s">
        <v>18</v>
      </c>
      <c r="V3" s="16" t="s">
        <v>19</v>
      </c>
      <c r="W3" s="16" t="s">
        <v>20</v>
      </c>
      <c r="X3" s="16" t="s">
        <v>21</v>
      </c>
      <c r="Y3" s="16" t="s">
        <v>22</v>
      </c>
      <c r="Z3" s="16" t="s">
        <v>23</v>
      </c>
      <c r="AA3" s="16" t="s">
        <v>24</v>
      </c>
      <c r="AB3" s="16" t="s">
        <v>25</v>
      </c>
      <c r="AC3" s="16" t="s">
        <v>26</v>
      </c>
      <c r="AD3" s="16" t="s">
        <v>27</v>
      </c>
      <c r="AE3" s="16" t="s">
        <v>28</v>
      </c>
      <c r="AG3" s="10" t="s">
        <v>31</v>
      </c>
      <c r="AH3" s="10" t="s">
        <v>32</v>
      </c>
      <c r="AI3" s="10" t="s">
        <v>33</v>
      </c>
      <c r="AJ3" s="10" t="s">
        <v>34</v>
      </c>
      <c r="AK3" s="17" t="s">
        <v>35</v>
      </c>
    </row>
    <row r="4" spans="1:37" x14ac:dyDescent="0.2">
      <c r="A4" t="str">
        <f>qualitativo!A10</f>
        <v>Nome Modello</v>
      </c>
      <c r="B4" t="str">
        <f>qualitativo!B10</f>
        <v>Suluzione modello</v>
      </c>
      <c r="C4">
        <f>IF(qualitativo!C10=45,1,0)</f>
        <v>1</v>
      </c>
      <c r="D4">
        <f>IF(qualitativo!D10=699,1,0)</f>
        <v>1</v>
      </c>
      <c r="E4">
        <f>IF(qualitativo!E10=51,1,0)</f>
        <v>1</v>
      </c>
      <c r="F4">
        <f>IF(qualitativo!F10=78,1,0)</f>
        <v>1</v>
      </c>
      <c r="G4">
        <f>IF(qualitativo!G10=42,1,0)</f>
        <v>1</v>
      </c>
      <c r="H4">
        <f>IF(qualitativo!H10=43,1,0)</f>
        <v>1</v>
      </c>
      <c r="I4">
        <f>IF(qualitativo!I10=9,1,0)</f>
        <v>1</v>
      </c>
      <c r="J4">
        <f>IF(qualitativo!J10=81,1,0)</f>
        <v>1</v>
      </c>
      <c r="K4">
        <f>IF(qualitativo!K10=3,1,0)</f>
        <v>1</v>
      </c>
      <c r="L4">
        <f>IF(qualitativo!L10=20,1,0)</f>
        <v>1</v>
      </c>
      <c r="M4">
        <f>IF(qualitativo!M10=1,1,0)</f>
        <v>1</v>
      </c>
      <c r="N4">
        <f>IF(qualitativo!N10=6,1,0)</f>
        <v>1</v>
      </c>
      <c r="O4">
        <f>IF(qualitativo!O10=1,1,0)</f>
        <v>1</v>
      </c>
      <c r="P4">
        <f>IF(qualitativo!P10=1,1,0)</f>
        <v>1</v>
      </c>
      <c r="Q4">
        <f>IF(qualitativo!Q10=1,1,0)</f>
        <v>1</v>
      </c>
      <c r="R4">
        <f>IF(qualitativo!R10=15,1,0)</f>
        <v>1</v>
      </c>
      <c r="S4">
        <f>IF(OR(qualitativo!S10=0.4,qualitativo!S10="2'5"),1,0)</f>
        <v>1</v>
      </c>
      <c r="T4">
        <f>IF(OR(qualitativo!T10=2.25,qualitativo!T10="2,1'4"),1,0)</f>
        <v>1</v>
      </c>
      <c r="U4">
        <f>IF(qualitativo!U10=0,1,0)</f>
        <v>1</v>
      </c>
      <c r="V4">
        <f>IF(qualitativo!V10=3,1,0)</f>
        <v>1</v>
      </c>
      <c r="W4">
        <f>IF(qualitativo!W10=1,1,0)</f>
        <v>1</v>
      </c>
      <c r="X4">
        <f>IF(qualitativo!X10=37.7,1,0)</f>
        <v>1</v>
      </c>
      <c r="Y4">
        <f>IF(qualitativo!Y10=0,1,0)</f>
        <v>1</v>
      </c>
      <c r="Z4">
        <f>IF(qualitativo!Z10=3.5,1,0)</f>
        <v>1</v>
      </c>
      <c r="AA4">
        <f>IF(qualitativo!AA10=1.49,1,0)</f>
        <v>1</v>
      </c>
      <c r="AB4">
        <f>IF(qualitativo!AB10=22.38,1,0)</f>
        <v>1</v>
      </c>
      <c r="AC4">
        <f>IF(qualitativo!AC10=15,1,0)</f>
        <v>1</v>
      </c>
      <c r="AD4">
        <f>IF(qualitativo!AD10=7,1,0)</f>
        <v>1</v>
      </c>
      <c r="AE4">
        <f>IF(qualitativo!AE10=2,1,0)</f>
        <v>1</v>
      </c>
      <c r="AG4">
        <f>COUNTIF(C4:N4,1)</f>
        <v>12</v>
      </c>
      <c r="AH4">
        <f>COUNTIF(O4:R4,1)</f>
        <v>4</v>
      </c>
      <c r="AI4">
        <f>COUNTIF(S4:AE4,1)</f>
        <v>13</v>
      </c>
      <c r="AJ4" s="10">
        <f t="shared" ref="AJ4:AJ35" si="0">COUNTIF(C4:AE4,1)</f>
        <v>29</v>
      </c>
      <c r="AK4" s="1">
        <f>AJ4/29</f>
        <v>1</v>
      </c>
    </row>
    <row r="5" spans="1:37" x14ac:dyDescent="0.2">
      <c r="A5">
        <f>qualitativo!A11</f>
        <v>0</v>
      </c>
      <c r="B5">
        <f>qualitativo!B11</f>
        <v>0</v>
      </c>
      <c r="C5">
        <f>IF(qualitativo!C11=45,1,0)</f>
        <v>0</v>
      </c>
      <c r="D5">
        <f>IF(qualitativo!D11=699,1,0)</f>
        <v>0</v>
      </c>
      <c r="E5">
        <f>IF(qualitativo!E11=51,1,0)</f>
        <v>0</v>
      </c>
      <c r="F5">
        <f>IF(qualitativo!F11=78,1,0)</f>
        <v>0</v>
      </c>
      <c r="G5">
        <f>IF(qualitativo!G11=42,1,0)</f>
        <v>0</v>
      </c>
      <c r="H5">
        <f>IF(qualitativo!H11=43,1,0)</f>
        <v>0</v>
      </c>
      <c r="I5">
        <f>IF(qualitativo!I11=9,1,0)</f>
        <v>0</v>
      </c>
      <c r="J5">
        <f>IF(qualitativo!J11=81,1,0)</f>
        <v>0</v>
      </c>
      <c r="K5">
        <f>IF(qualitativo!K11=3,1,0)</f>
        <v>0</v>
      </c>
      <c r="L5">
        <f>IF(qualitativo!L11=20,1,0)</f>
        <v>0</v>
      </c>
      <c r="M5">
        <f>IF(qualitativo!M11=1,1,0)</f>
        <v>0</v>
      </c>
      <c r="N5">
        <f>IF(qualitativo!N11=6,1,0)</f>
        <v>0</v>
      </c>
      <c r="O5">
        <f>IF(qualitativo!O11=1,1,0)</f>
        <v>0</v>
      </c>
      <c r="P5">
        <f>IF(qualitativo!P11=1,1,0)</f>
        <v>0</v>
      </c>
      <c r="Q5">
        <f>IF(qualitativo!Q11=1,1,0)</f>
        <v>0</v>
      </c>
      <c r="R5">
        <f>IF(qualitativo!R11=15,1,0)</f>
        <v>0</v>
      </c>
      <c r="S5">
        <f>IF(OR(qualitativo!S11=0.4,qualitativo!S11="2'5"),1,0)</f>
        <v>0</v>
      </c>
      <c r="T5">
        <f>IF(OR(qualitativo!T11=2.25,qualitativo!T11="2,1'4"),1,0)</f>
        <v>0</v>
      </c>
      <c r="U5">
        <f>IF(qualitativo!U11=0,1,0)</f>
        <v>1</v>
      </c>
      <c r="V5">
        <f>IF(qualitativo!V11=3,1,0)</f>
        <v>0</v>
      </c>
      <c r="W5">
        <f>IF(qualitativo!W11=1,1,0)</f>
        <v>0</v>
      </c>
      <c r="X5">
        <f>IF(qualitativo!X11=37.7,1,0)</f>
        <v>0</v>
      </c>
      <c r="Y5">
        <f>IF(qualitativo!Y11=0,1,0)</f>
        <v>1</v>
      </c>
      <c r="Z5">
        <f>IF(qualitativo!Z11=3.5,1,0)</f>
        <v>0</v>
      </c>
      <c r="AA5">
        <f>IF(qualitativo!AA11=1.49,1,0)</f>
        <v>0</v>
      </c>
      <c r="AB5">
        <f>IF(qualitativo!AB11=22.38,1,0)</f>
        <v>0</v>
      </c>
      <c r="AC5">
        <f>IF(qualitativo!AC11=15,1,0)</f>
        <v>0</v>
      </c>
      <c r="AD5">
        <f>IF(qualitativo!AD11=7,1,0)</f>
        <v>0</v>
      </c>
      <c r="AE5">
        <f>IF(qualitativo!AE11=2,1,0)</f>
        <v>0</v>
      </c>
      <c r="AG5">
        <f t="shared" ref="AG5:AG68" si="1">COUNTIF(C5:N5,1)</f>
        <v>0</v>
      </c>
      <c r="AH5">
        <f t="shared" ref="AH5:AH68" si="2">COUNTIF(O5:R5,1)</f>
        <v>0</v>
      </c>
      <c r="AI5">
        <f t="shared" ref="AI5:AI68" si="3">COUNTIF(S5:AE5,1)</f>
        <v>2</v>
      </c>
      <c r="AJ5" s="10">
        <f t="shared" si="0"/>
        <v>2</v>
      </c>
      <c r="AK5" s="1">
        <f t="shared" ref="AK5:AK24" si="4">AJ5/29</f>
        <v>6.8965517241379309E-2</v>
      </c>
    </row>
    <row r="6" spans="1:37" x14ac:dyDescent="0.2">
      <c r="A6">
        <f>qualitativo!A12</f>
        <v>0</v>
      </c>
      <c r="B6">
        <f>qualitativo!B12</f>
        <v>0</v>
      </c>
      <c r="C6">
        <f>IF(qualitativo!C12=45,1,0)</f>
        <v>0</v>
      </c>
      <c r="D6">
        <f>IF(qualitativo!D12=699,1,0)</f>
        <v>0</v>
      </c>
      <c r="E6">
        <f>IF(qualitativo!E12=51,1,0)</f>
        <v>0</v>
      </c>
      <c r="F6">
        <f>IF(qualitativo!F12=78,1,0)</f>
        <v>0</v>
      </c>
      <c r="G6">
        <f>IF(qualitativo!G12=42,1,0)</f>
        <v>0</v>
      </c>
      <c r="H6">
        <f>IF(qualitativo!H12=43,1,0)</f>
        <v>0</v>
      </c>
      <c r="I6">
        <f>IF(qualitativo!I12=9,1,0)</f>
        <v>0</v>
      </c>
      <c r="J6">
        <f>IF(qualitativo!J12=81,1,0)</f>
        <v>0</v>
      </c>
      <c r="K6">
        <f>IF(qualitativo!K12=3,1,0)</f>
        <v>0</v>
      </c>
      <c r="L6">
        <f>IF(qualitativo!L12=20,1,0)</f>
        <v>0</v>
      </c>
      <c r="M6">
        <f>IF(qualitativo!M12=1,1,0)</f>
        <v>0</v>
      </c>
      <c r="N6">
        <f>IF(qualitativo!N12=6,1,0)</f>
        <v>0</v>
      </c>
      <c r="O6">
        <f>IF(qualitativo!O12=1,1,0)</f>
        <v>0</v>
      </c>
      <c r="P6">
        <f>IF(qualitativo!P12=1,1,0)</f>
        <v>0</v>
      </c>
      <c r="Q6">
        <f>IF(qualitativo!Q12=1,1,0)</f>
        <v>0</v>
      </c>
      <c r="R6">
        <f>IF(qualitativo!R12=15,1,0)</f>
        <v>0</v>
      </c>
      <c r="S6">
        <f>IF(OR(qualitativo!S12=0.4,qualitativo!S12="2'5"),1,0)</f>
        <v>0</v>
      </c>
      <c r="T6">
        <f>IF(OR(qualitativo!T12=2.25,qualitativo!T12="2,1'4"),1,0)</f>
        <v>0</v>
      </c>
      <c r="U6">
        <f>IF(qualitativo!U12=0,1,0)</f>
        <v>1</v>
      </c>
      <c r="V6">
        <f>IF(qualitativo!V12=3,1,0)</f>
        <v>0</v>
      </c>
      <c r="W6">
        <f>IF(qualitativo!W12=1,1,0)</f>
        <v>0</v>
      </c>
      <c r="X6">
        <f>IF(qualitativo!X12=37.7,1,0)</f>
        <v>0</v>
      </c>
      <c r="Y6">
        <f>IF(qualitativo!Y12=0,1,0)</f>
        <v>1</v>
      </c>
      <c r="Z6">
        <f>IF(qualitativo!Z12=3.5,1,0)</f>
        <v>0</v>
      </c>
      <c r="AA6">
        <f>IF(qualitativo!AA12=1.49,1,0)</f>
        <v>0</v>
      </c>
      <c r="AB6">
        <f>IF(qualitativo!AB12=22.38,1,0)</f>
        <v>0</v>
      </c>
      <c r="AC6">
        <f>IF(qualitativo!AC12=15,1,0)</f>
        <v>0</v>
      </c>
      <c r="AD6">
        <f>IF(qualitativo!AD12=7,1,0)</f>
        <v>0</v>
      </c>
      <c r="AE6">
        <f>IF(qualitativo!AE12=2,1,0)</f>
        <v>0</v>
      </c>
      <c r="AG6">
        <f t="shared" si="1"/>
        <v>0</v>
      </c>
      <c r="AH6">
        <f t="shared" si="2"/>
        <v>0</v>
      </c>
      <c r="AI6">
        <f t="shared" si="3"/>
        <v>2</v>
      </c>
      <c r="AJ6" s="10">
        <f t="shared" si="0"/>
        <v>2</v>
      </c>
      <c r="AK6" s="1">
        <f t="shared" si="4"/>
        <v>6.8965517241379309E-2</v>
      </c>
    </row>
    <row r="7" spans="1:37" x14ac:dyDescent="0.2">
      <c r="A7">
        <f>qualitativo!A13</f>
        <v>0</v>
      </c>
      <c r="B7">
        <f>qualitativo!B13</f>
        <v>0</v>
      </c>
      <c r="C7">
        <f>IF(qualitativo!C13=45,1,0)</f>
        <v>0</v>
      </c>
      <c r="D7">
        <f>IF(qualitativo!D13=699,1,0)</f>
        <v>0</v>
      </c>
      <c r="E7">
        <f>IF(qualitativo!E13=51,1,0)</f>
        <v>0</v>
      </c>
      <c r="F7">
        <f>IF(qualitativo!F13=78,1,0)</f>
        <v>0</v>
      </c>
      <c r="G7">
        <f>IF(qualitativo!G13=42,1,0)</f>
        <v>0</v>
      </c>
      <c r="H7">
        <f>IF(qualitativo!H13=43,1,0)</f>
        <v>0</v>
      </c>
      <c r="I7">
        <f>IF(qualitativo!I13=9,1,0)</f>
        <v>0</v>
      </c>
      <c r="J7">
        <f>IF(qualitativo!J13=81,1,0)</f>
        <v>0</v>
      </c>
      <c r="K7">
        <f>IF(qualitativo!K13=3,1,0)</f>
        <v>0</v>
      </c>
      <c r="L7">
        <f>IF(qualitativo!L13=20,1,0)</f>
        <v>0</v>
      </c>
      <c r="M7">
        <f>IF(qualitativo!M13=1,1,0)</f>
        <v>0</v>
      </c>
      <c r="N7">
        <f>IF(qualitativo!N13=6,1,0)</f>
        <v>0</v>
      </c>
      <c r="O7">
        <f>IF(qualitativo!O13=1,1,0)</f>
        <v>0</v>
      </c>
      <c r="P7">
        <f>IF(qualitativo!P13=1,1,0)</f>
        <v>0</v>
      </c>
      <c r="Q7">
        <f>IF(qualitativo!Q13=1,1,0)</f>
        <v>0</v>
      </c>
      <c r="R7">
        <f>IF(qualitativo!R13=15,1,0)</f>
        <v>0</v>
      </c>
      <c r="S7">
        <f>IF(OR(qualitativo!S13=0.4,qualitativo!S13="2'5"),1,0)</f>
        <v>0</v>
      </c>
      <c r="T7">
        <f>IF(OR(qualitativo!T13=2.25,qualitativo!T13="2,1'4"),1,0)</f>
        <v>0</v>
      </c>
      <c r="U7">
        <f>IF(qualitativo!U13=0,1,0)</f>
        <v>1</v>
      </c>
      <c r="V7">
        <f>IF(qualitativo!V13=3,1,0)</f>
        <v>0</v>
      </c>
      <c r="W7">
        <f>IF(qualitativo!W13=1,1,0)</f>
        <v>0</v>
      </c>
      <c r="X7">
        <f>IF(qualitativo!X13=37.7,1,0)</f>
        <v>0</v>
      </c>
      <c r="Y7">
        <f>IF(qualitativo!Y13=0,1,0)</f>
        <v>1</v>
      </c>
      <c r="Z7">
        <f>IF(qualitativo!Z13=3.5,1,0)</f>
        <v>0</v>
      </c>
      <c r="AA7">
        <f>IF(qualitativo!AA13=1.49,1,0)</f>
        <v>0</v>
      </c>
      <c r="AB7">
        <f>IF(qualitativo!AB13=22.38,1,0)</f>
        <v>0</v>
      </c>
      <c r="AC7">
        <f>IF(qualitativo!AC13=15,1,0)</f>
        <v>0</v>
      </c>
      <c r="AD7">
        <f>IF(qualitativo!AD13=7,1,0)</f>
        <v>0</v>
      </c>
      <c r="AE7">
        <f>IF(qualitativo!AE13=2,1,0)</f>
        <v>0</v>
      </c>
      <c r="AG7">
        <f t="shared" si="1"/>
        <v>0</v>
      </c>
      <c r="AH7">
        <f t="shared" si="2"/>
        <v>0</v>
      </c>
      <c r="AI7">
        <f t="shared" si="3"/>
        <v>2</v>
      </c>
      <c r="AJ7" s="10">
        <f t="shared" si="0"/>
        <v>2</v>
      </c>
      <c r="AK7" s="3">
        <f t="shared" si="4"/>
        <v>6.8965517241379309E-2</v>
      </c>
    </row>
    <row r="8" spans="1:37" x14ac:dyDescent="0.2">
      <c r="A8">
        <f>qualitativo!A14</f>
        <v>0</v>
      </c>
      <c r="B8">
        <f>qualitativo!B14</f>
        <v>0</v>
      </c>
      <c r="C8">
        <f>IF(qualitativo!C14=45,1,0)</f>
        <v>0</v>
      </c>
      <c r="D8">
        <f>IF(qualitativo!D14=699,1,0)</f>
        <v>0</v>
      </c>
      <c r="E8">
        <f>IF(qualitativo!E14=51,1,0)</f>
        <v>0</v>
      </c>
      <c r="F8">
        <f>IF(qualitativo!F14=78,1,0)</f>
        <v>0</v>
      </c>
      <c r="G8">
        <f>IF(qualitativo!G14=42,1,0)</f>
        <v>0</v>
      </c>
      <c r="H8">
        <f>IF(qualitativo!H14=43,1,0)</f>
        <v>0</v>
      </c>
      <c r="I8">
        <f>IF(qualitativo!I14=9,1,0)</f>
        <v>0</v>
      </c>
      <c r="J8">
        <f>IF(qualitativo!J14=81,1,0)</f>
        <v>0</v>
      </c>
      <c r="K8">
        <f>IF(qualitativo!K14=3,1,0)</f>
        <v>0</v>
      </c>
      <c r="L8">
        <f>IF(qualitativo!L14=20,1,0)</f>
        <v>0</v>
      </c>
      <c r="M8">
        <f>IF(qualitativo!M14=1,1,0)</f>
        <v>0</v>
      </c>
      <c r="N8">
        <f>IF(qualitativo!N14=6,1,0)</f>
        <v>0</v>
      </c>
      <c r="O8">
        <f>IF(qualitativo!O14=1,1,0)</f>
        <v>0</v>
      </c>
      <c r="P8">
        <f>IF(qualitativo!P14=1,1,0)</f>
        <v>0</v>
      </c>
      <c r="Q8">
        <f>IF(qualitativo!Q14=1,1,0)</f>
        <v>0</v>
      </c>
      <c r="R8">
        <f>IF(qualitativo!R14=15,1,0)</f>
        <v>0</v>
      </c>
      <c r="S8">
        <f>IF(OR(qualitativo!S14=0.4,qualitativo!S14="2'5"),1,0)</f>
        <v>0</v>
      </c>
      <c r="T8">
        <f>IF(OR(qualitativo!T14=2.25,qualitativo!T14="2,1'4"),1,0)</f>
        <v>0</v>
      </c>
      <c r="U8">
        <f>IF(qualitativo!U14=0,1,0)</f>
        <v>1</v>
      </c>
      <c r="V8">
        <f>IF(qualitativo!V14=3,1,0)</f>
        <v>0</v>
      </c>
      <c r="W8">
        <f>IF(qualitativo!W14=1,1,0)</f>
        <v>0</v>
      </c>
      <c r="X8">
        <f>IF(qualitativo!X14=37.7,1,0)</f>
        <v>0</v>
      </c>
      <c r="Y8">
        <f>IF(qualitativo!Y14=0,1,0)</f>
        <v>1</v>
      </c>
      <c r="Z8">
        <f>IF(qualitativo!Z14=3.5,1,0)</f>
        <v>0</v>
      </c>
      <c r="AA8">
        <f>IF(qualitativo!AA14=1.49,1,0)</f>
        <v>0</v>
      </c>
      <c r="AB8">
        <f>IF(qualitativo!AB14=22.38,1,0)</f>
        <v>0</v>
      </c>
      <c r="AC8">
        <f>IF(qualitativo!AC14=15,1,0)</f>
        <v>0</v>
      </c>
      <c r="AD8">
        <f>IF(qualitativo!AD14=7,1,0)</f>
        <v>0</v>
      </c>
      <c r="AE8">
        <f>IF(qualitativo!AE14=2,1,0)</f>
        <v>0</v>
      </c>
      <c r="AG8">
        <f t="shared" si="1"/>
        <v>0</v>
      </c>
      <c r="AH8">
        <f t="shared" si="2"/>
        <v>0</v>
      </c>
      <c r="AI8">
        <f t="shared" si="3"/>
        <v>2</v>
      </c>
      <c r="AJ8" s="10">
        <f t="shared" si="0"/>
        <v>2</v>
      </c>
      <c r="AK8" s="3">
        <f t="shared" si="4"/>
        <v>6.8965517241379309E-2</v>
      </c>
    </row>
    <row r="9" spans="1:37" x14ac:dyDescent="0.2">
      <c r="A9">
        <f>qualitativo!A15</f>
        <v>0</v>
      </c>
      <c r="B9">
        <f>qualitativo!B15</f>
        <v>0</v>
      </c>
      <c r="C9">
        <f>IF(qualitativo!C15=45,1,0)</f>
        <v>0</v>
      </c>
      <c r="D9">
        <f>IF(qualitativo!D15=699,1,0)</f>
        <v>0</v>
      </c>
      <c r="E9">
        <f>IF(qualitativo!E15=51,1,0)</f>
        <v>0</v>
      </c>
      <c r="F9">
        <f>IF(qualitativo!F15=78,1,0)</f>
        <v>0</v>
      </c>
      <c r="G9">
        <f>IF(qualitativo!G15=42,1,0)</f>
        <v>0</v>
      </c>
      <c r="H9">
        <f>IF(qualitativo!H15=43,1,0)</f>
        <v>0</v>
      </c>
      <c r="I9">
        <f>IF(qualitativo!I15=9,1,0)</f>
        <v>0</v>
      </c>
      <c r="J9">
        <f>IF(qualitativo!J15=81,1,0)</f>
        <v>0</v>
      </c>
      <c r="K9">
        <f>IF(qualitativo!K15=3,1,0)</f>
        <v>0</v>
      </c>
      <c r="L9">
        <f>IF(qualitativo!L15=20,1,0)</f>
        <v>0</v>
      </c>
      <c r="M9">
        <f>IF(qualitativo!M15=1,1,0)</f>
        <v>0</v>
      </c>
      <c r="N9">
        <f>IF(qualitativo!N15=6,1,0)</f>
        <v>0</v>
      </c>
      <c r="O9">
        <f>IF(qualitativo!O15=1,1,0)</f>
        <v>0</v>
      </c>
      <c r="P9">
        <f>IF(qualitativo!P15=1,1,0)</f>
        <v>0</v>
      </c>
      <c r="Q9">
        <f>IF(qualitativo!Q15=1,1,0)</f>
        <v>0</v>
      </c>
      <c r="R9">
        <f>IF(qualitativo!R15=15,1,0)</f>
        <v>0</v>
      </c>
      <c r="S9">
        <f>IF(OR(qualitativo!S15=0.4,qualitativo!S15="2'5"),1,0)</f>
        <v>0</v>
      </c>
      <c r="T9">
        <f>IF(OR(qualitativo!T15=2.25,qualitativo!T15="2,1'4"),1,0)</f>
        <v>0</v>
      </c>
      <c r="U9">
        <f>IF(qualitativo!U15=0,1,0)</f>
        <v>1</v>
      </c>
      <c r="V9">
        <f>IF(qualitativo!V15=3,1,0)</f>
        <v>0</v>
      </c>
      <c r="W9">
        <f>IF(qualitativo!W15=1,1,0)</f>
        <v>0</v>
      </c>
      <c r="X9">
        <f>IF(qualitativo!X15=37.7,1,0)</f>
        <v>0</v>
      </c>
      <c r="Y9">
        <f>IF(qualitativo!Y15=0,1,0)</f>
        <v>1</v>
      </c>
      <c r="Z9">
        <f>IF(qualitativo!Z15=3.5,1,0)</f>
        <v>0</v>
      </c>
      <c r="AA9">
        <f>IF(qualitativo!AA15=1.49,1,0)</f>
        <v>0</v>
      </c>
      <c r="AB9">
        <f>IF(qualitativo!AB15=22.38,1,0)</f>
        <v>0</v>
      </c>
      <c r="AC9">
        <f>IF(qualitativo!AC15=15,1,0)</f>
        <v>0</v>
      </c>
      <c r="AD9">
        <f>IF(qualitativo!AD15=7,1,0)</f>
        <v>0</v>
      </c>
      <c r="AE9">
        <f>IF(qualitativo!AE15=2,1,0)</f>
        <v>0</v>
      </c>
      <c r="AG9">
        <f t="shared" si="1"/>
        <v>0</v>
      </c>
      <c r="AH9">
        <f t="shared" si="2"/>
        <v>0</v>
      </c>
      <c r="AI9">
        <f t="shared" si="3"/>
        <v>2</v>
      </c>
      <c r="AJ9" s="10">
        <f t="shared" si="0"/>
        <v>2</v>
      </c>
      <c r="AK9" s="3">
        <f t="shared" si="4"/>
        <v>6.8965517241379309E-2</v>
      </c>
    </row>
    <row r="10" spans="1:37" x14ac:dyDescent="0.2">
      <c r="A10">
        <f>qualitativo!A16</f>
        <v>0</v>
      </c>
      <c r="B10">
        <f>qualitativo!B16</f>
        <v>0</v>
      </c>
      <c r="C10">
        <f>IF(qualitativo!C16=45,1,0)</f>
        <v>0</v>
      </c>
      <c r="D10">
        <f>IF(qualitativo!D16=699,1,0)</f>
        <v>0</v>
      </c>
      <c r="E10">
        <f>IF(qualitativo!E16=51,1,0)</f>
        <v>0</v>
      </c>
      <c r="F10">
        <f>IF(qualitativo!F16=78,1,0)</f>
        <v>0</v>
      </c>
      <c r="G10">
        <f>IF(qualitativo!G16=42,1,0)</f>
        <v>0</v>
      </c>
      <c r="H10">
        <f>IF(qualitativo!H16=43,1,0)</f>
        <v>0</v>
      </c>
      <c r="I10">
        <f>IF(qualitativo!I16=9,1,0)</f>
        <v>0</v>
      </c>
      <c r="J10">
        <f>IF(qualitativo!J16=81,1,0)</f>
        <v>0</v>
      </c>
      <c r="K10">
        <f>IF(qualitativo!K16=3,1,0)</f>
        <v>0</v>
      </c>
      <c r="L10">
        <f>IF(qualitativo!L16=20,1,0)</f>
        <v>0</v>
      </c>
      <c r="M10">
        <f>IF(qualitativo!M16=1,1,0)</f>
        <v>0</v>
      </c>
      <c r="N10">
        <f>IF(qualitativo!N16=6,1,0)</f>
        <v>0</v>
      </c>
      <c r="O10">
        <f>IF(qualitativo!O16=1,1,0)</f>
        <v>0</v>
      </c>
      <c r="P10">
        <f>IF(qualitativo!P16=1,1,0)</f>
        <v>0</v>
      </c>
      <c r="Q10">
        <f>IF(qualitativo!Q16=1,1,0)</f>
        <v>0</v>
      </c>
      <c r="R10">
        <f>IF(qualitativo!R16=15,1,0)</f>
        <v>0</v>
      </c>
      <c r="S10">
        <f>IF(OR(qualitativo!S16=0.4,qualitativo!S16="2'5"),1,0)</f>
        <v>0</v>
      </c>
      <c r="T10">
        <f>IF(OR(qualitativo!T16=2.25,qualitativo!T16="2,1'4"),1,0)</f>
        <v>0</v>
      </c>
      <c r="U10">
        <f>IF(qualitativo!U16=0,1,0)</f>
        <v>1</v>
      </c>
      <c r="V10">
        <f>IF(qualitativo!V16=3,1,0)</f>
        <v>0</v>
      </c>
      <c r="W10">
        <f>IF(qualitativo!W16=1,1,0)</f>
        <v>0</v>
      </c>
      <c r="X10">
        <f>IF(qualitativo!X16=37.7,1,0)</f>
        <v>0</v>
      </c>
      <c r="Y10">
        <f>IF(qualitativo!Y16=0,1,0)</f>
        <v>1</v>
      </c>
      <c r="Z10">
        <f>IF(qualitativo!Z16=3.5,1,0)</f>
        <v>0</v>
      </c>
      <c r="AA10">
        <f>IF(qualitativo!AA16=1.49,1,0)</f>
        <v>0</v>
      </c>
      <c r="AB10">
        <f>IF(qualitativo!AB16=22.38,1,0)</f>
        <v>0</v>
      </c>
      <c r="AC10">
        <f>IF(qualitativo!AC16=15,1,0)</f>
        <v>0</v>
      </c>
      <c r="AD10">
        <f>IF(qualitativo!AD16=7,1,0)</f>
        <v>0</v>
      </c>
      <c r="AE10">
        <f>IF(qualitativo!AE16=2,1,0)</f>
        <v>0</v>
      </c>
      <c r="AG10">
        <f t="shared" si="1"/>
        <v>0</v>
      </c>
      <c r="AH10">
        <f t="shared" si="2"/>
        <v>0</v>
      </c>
      <c r="AI10">
        <f t="shared" si="3"/>
        <v>2</v>
      </c>
      <c r="AJ10" s="10">
        <f t="shared" si="0"/>
        <v>2</v>
      </c>
      <c r="AK10" s="3">
        <f t="shared" si="4"/>
        <v>6.8965517241379309E-2</v>
      </c>
    </row>
    <row r="11" spans="1:37" x14ac:dyDescent="0.2">
      <c r="A11">
        <f>qualitativo!A17</f>
        <v>0</v>
      </c>
      <c r="B11">
        <f>qualitativo!B17</f>
        <v>0</v>
      </c>
      <c r="C11">
        <f>IF(qualitativo!C17=45,1,0)</f>
        <v>0</v>
      </c>
      <c r="D11">
        <f>IF(qualitativo!D17=699,1,0)</f>
        <v>0</v>
      </c>
      <c r="E11">
        <f>IF(qualitativo!E17=51,1,0)</f>
        <v>0</v>
      </c>
      <c r="F11">
        <f>IF(qualitativo!F17=78,1,0)</f>
        <v>0</v>
      </c>
      <c r="G11">
        <f>IF(qualitativo!G17=42,1,0)</f>
        <v>0</v>
      </c>
      <c r="H11">
        <f>IF(qualitativo!H17=43,1,0)</f>
        <v>0</v>
      </c>
      <c r="I11">
        <f>IF(qualitativo!I17=9,1,0)</f>
        <v>0</v>
      </c>
      <c r="J11">
        <f>IF(qualitativo!J17=81,1,0)</f>
        <v>0</v>
      </c>
      <c r="K11">
        <f>IF(qualitativo!K17=3,1,0)</f>
        <v>0</v>
      </c>
      <c r="L11">
        <f>IF(qualitativo!L17=20,1,0)</f>
        <v>0</v>
      </c>
      <c r="M11">
        <f>IF(qualitativo!M17=1,1,0)</f>
        <v>0</v>
      </c>
      <c r="N11">
        <f>IF(qualitativo!N17=6,1,0)</f>
        <v>0</v>
      </c>
      <c r="O11">
        <f>IF(qualitativo!O17=1,1,0)</f>
        <v>0</v>
      </c>
      <c r="P11">
        <f>IF(qualitativo!P17=1,1,0)</f>
        <v>0</v>
      </c>
      <c r="Q11">
        <f>IF(qualitativo!Q17=1,1,0)</f>
        <v>0</v>
      </c>
      <c r="R11">
        <f>IF(qualitativo!R17=15,1,0)</f>
        <v>0</v>
      </c>
      <c r="S11">
        <f>IF(OR(qualitativo!S17=0.4,qualitativo!S17="2'5"),1,0)</f>
        <v>0</v>
      </c>
      <c r="T11">
        <f>IF(OR(qualitativo!T17=2.25,qualitativo!T17="2,1'4"),1,0)</f>
        <v>0</v>
      </c>
      <c r="U11">
        <f>IF(qualitativo!U17=0,1,0)</f>
        <v>1</v>
      </c>
      <c r="V11">
        <f>IF(qualitativo!V17=3,1,0)</f>
        <v>0</v>
      </c>
      <c r="W11">
        <f>IF(qualitativo!W17=1,1,0)</f>
        <v>0</v>
      </c>
      <c r="X11">
        <f>IF(qualitativo!X17=37.7,1,0)</f>
        <v>0</v>
      </c>
      <c r="Y11">
        <f>IF(qualitativo!Y17=0,1,0)</f>
        <v>1</v>
      </c>
      <c r="Z11">
        <f>IF(qualitativo!Z17=3.5,1,0)</f>
        <v>0</v>
      </c>
      <c r="AA11">
        <f>IF(qualitativo!AA17=1.49,1,0)</f>
        <v>0</v>
      </c>
      <c r="AB11">
        <f>IF(qualitativo!AB17=22.38,1,0)</f>
        <v>0</v>
      </c>
      <c r="AC11">
        <f>IF(qualitativo!AC17=15,1,0)</f>
        <v>0</v>
      </c>
      <c r="AD11">
        <f>IF(qualitativo!AD17=7,1,0)</f>
        <v>0</v>
      </c>
      <c r="AE11">
        <f>IF(qualitativo!AE17=2,1,0)</f>
        <v>0</v>
      </c>
      <c r="AG11">
        <f t="shared" si="1"/>
        <v>0</v>
      </c>
      <c r="AH11">
        <f t="shared" si="2"/>
        <v>0</v>
      </c>
      <c r="AI11">
        <f t="shared" si="3"/>
        <v>2</v>
      </c>
      <c r="AJ11" s="10">
        <f t="shared" si="0"/>
        <v>2</v>
      </c>
      <c r="AK11" s="3">
        <f t="shared" si="4"/>
        <v>6.8965517241379309E-2</v>
      </c>
    </row>
    <row r="12" spans="1:37" x14ac:dyDescent="0.2">
      <c r="A12">
        <f>qualitativo!A18</f>
        <v>0</v>
      </c>
      <c r="B12">
        <f>qualitativo!B18</f>
        <v>0</v>
      </c>
      <c r="C12">
        <f>IF(qualitativo!C18=45,1,0)</f>
        <v>0</v>
      </c>
      <c r="D12">
        <f>IF(qualitativo!D18=699,1,0)</f>
        <v>0</v>
      </c>
      <c r="E12">
        <f>IF(qualitativo!E18=51,1,0)</f>
        <v>0</v>
      </c>
      <c r="F12">
        <f>IF(qualitativo!F18=78,1,0)</f>
        <v>0</v>
      </c>
      <c r="G12">
        <f>IF(qualitativo!G18=42,1,0)</f>
        <v>0</v>
      </c>
      <c r="H12">
        <f>IF(qualitativo!H18=43,1,0)</f>
        <v>0</v>
      </c>
      <c r="I12">
        <f>IF(qualitativo!I18=9,1,0)</f>
        <v>0</v>
      </c>
      <c r="J12">
        <f>IF(qualitativo!J18=81,1,0)</f>
        <v>0</v>
      </c>
      <c r="K12">
        <f>IF(qualitativo!K18=3,1,0)</f>
        <v>0</v>
      </c>
      <c r="L12">
        <f>IF(qualitativo!L18=20,1,0)</f>
        <v>0</v>
      </c>
      <c r="M12">
        <f>IF(qualitativo!M18=1,1,0)</f>
        <v>0</v>
      </c>
      <c r="N12">
        <f>IF(qualitativo!N18=6,1,0)</f>
        <v>0</v>
      </c>
      <c r="O12">
        <f>IF(qualitativo!O18=1,1,0)</f>
        <v>0</v>
      </c>
      <c r="P12">
        <f>IF(qualitativo!P18=1,1,0)</f>
        <v>0</v>
      </c>
      <c r="Q12">
        <f>IF(qualitativo!Q18=1,1,0)</f>
        <v>0</v>
      </c>
      <c r="R12">
        <f>IF(qualitativo!R18=15,1,0)</f>
        <v>0</v>
      </c>
      <c r="S12">
        <f>IF(OR(qualitativo!S18=0.4,qualitativo!S18="2'5"),1,0)</f>
        <v>0</v>
      </c>
      <c r="T12">
        <f>IF(OR(qualitativo!T18=2.25,qualitativo!T18="2,1'4"),1,0)</f>
        <v>0</v>
      </c>
      <c r="U12">
        <f>IF(qualitativo!U18=0,1,0)</f>
        <v>1</v>
      </c>
      <c r="V12">
        <f>IF(qualitativo!V18=3,1,0)</f>
        <v>0</v>
      </c>
      <c r="W12">
        <f>IF(qualitativo!W18=1,1,0)</f>
        <v>0</v>
      </c>
      <c r="X12">
        <f>IF(qualitativo!X18=37.7,1,0)</f>
        <v>0</v>
      </c>
      <c r="Y12">
        <f>IF(qualitativo!Y18=0,1,0)</f>
        <v>1</v>
      </c>
      <c r="Z12">
        <f>IF(qualitativo!Z18=3.5,1,0)</f>
        <v>0</v>
      </c>
      <c r="AA12">
        <f>IF(qualitativo!AA18=1.49,1,0)</f>
        <v>0</v>
      </c>
      <c r="AB12">
        <f>IF(qualitativo!AB18=22.38,1,0)</f>
        <v>0</v>
      </c>
      <c r="AC12">
        <f>IF(qualitativo!AC18=15,1,0)</f>
        <v>0</v>
      </c>
      <c r="AD12">
        <f>IF(qualitativo!AD18=7,1,0)</f>
        <v>0</v>
      </c>
      <c r="AE12">
        <f>IF(qualitativo!AE18=2,1,0)</f>
        <v>0</v>
      </c>
      <c r="AG12">
        <f t="shared" si="1"/>
        <v>0</v>
      </c>
      <c r="AH12">
        <f t="shared" si="2"/>
        <v>0</v>
      </c>
      <c r="AI12">
        <f t="shared" si="3"/>
        <v>2</v>
      </c>
      <c r="AJ12" s="10">
        <f t="shared" si="0"/>
        <v>2</v>
      </c>
      <c r="AK12" s="3">
        <f t="shared" si="4"/>
        <v>6.8965517241379309E-2</v>
      </c>
    </row>
    <row r="13" spans="1:37" x14ac:dyDescent="0.2">
      <c r="A13">
        <f>qualitativo!A19</f>
        <v>0</v>
      </c>
      <c r="B13">
        <f>qualitativo!B19</f>
        <v>0</v>
      </c>
      <c r="C13">
        <f>IF(qualitativo!C19=45,1,0)</f>
        <v>0</v>
      </c>
      <c r="D13">
        <f>IF(qualitativo!D19=699,1,0)</f>
        <v>0</v>
      </c>
      <c r="E13">
        <f>IF(qualitativo!E19=51,1,0)</f>
        <v>0</v>
      </c>
      <c r="F13">
        <f>IF(qualitativo!F19=78,1,0)</f>
        <v>0</v>
      </c>
      <c r="G13">
        <f>IF(qualitativo!G19=42,1,0)</f>
        <v>0</v>
      </c>
      <c r="H13">
        <f>IF(qualitativo!H19=43,1,0)</f>
        <v>0</v>
      </c>
      <c r="I13">
        <f>IF(qualitativo!I19=9,1,0)</f>
        <v>0</v>
      </c>
      <c r="J13">
        <f>IF(qualitativo!J19=81,1,0)</f>
        <v>0</v>
      </c>
      <c r="K13">
        <f>IF(qualitativo!K19=3,1,0)</f>
        <v>0</v>
      </c>
      <c r="L13">
        <f>IF(qualitativo!L19=20,1,0)</f>
        <v>0</v>
      </c>
      <c r="M13">
        <f>IF(qualitativo!M19=1,1,0)</f>
        <v>0</v>
      </c>
      <c r="N13">
        <f>IF(qualitativo!N19=6,1,0)</f>
        <v>0</v>
      </c>
      <c r="O13">
        <f>IF(qualitativo!O19=1,1,0)</f>
        <v>0</v>
      </c>
      <c r="P13">
        <f>IF(qualitativo!P19=1,1,0)</f>
        <v>0</v>
      </c>
      <c r="Q13">
        <f>IF(qualitativo!Q19=1,1,0)</f>
        <v>0</v>
      </c>
      <c r="R13">
        <f>IF(qualitativo!R19=15,1,0)</f>
        <v>0</v>
      </c>
      <c r="S13">
        <f>IF(OR(qualitativo!S19=0.4,qualitativo!S19="2'5"),1,0)</f>
        <v>0</v>
      </c>
      <c r="T13">
        <f>IF(OR(qualitativo!T19=2.25,qualitativo!T19="2,1'4"),1,0)</f>
        <v>0</v>
      </c>
      <c r="U13">
        <f>IF(qualitativo!U19=0,1,0)</f>
        <v>1</v>
      </c>
      <c r="V13">
        <f>IF(qualitativo!V19=3,1,0)</f>
        <v>0</v>
      </c>
      <c r="W13">
        <f>IF(qualitativo!W19=1,1,0)</f>
        <v>0</v>
      </c>
      <c r="X13">
        <f>IF(qualitativo!X19=37.7,1,0)</f>
        <v>0</v>
      </c>
      <c r="Y13">
        <f>IF(qualitativo!Y19=0,1,0)</f>
        <v>1</v>
      </c>
      <c r="Z13">
        <f>IF(qualitativo!Z19=3.5,1,0)</f>
        <v>0</v>
      </c>
      <c r="AA13">
        <f>IF(qualitativo!AA19=1.49,1,0)</f>
        <v>0</v>
      </c>
      <c r="AB13">
        <f>IF(qualitativo!AB19=22.38,1,0)</f>
        <v>0</v>
      </c>
      <c r="AC13">
        <f>IF(qualitativo!AC19=15,1,0)</f>
        <v>0</v>
      </c>
      <c r="AD13">
        <f>IF(qualitativo!AD19=7,1,0)</f>
        <v>0</v>
      </c>
      <c r="AE13">
        <f>IF(qualitativo!AE19=2,1,0)</f>
        <v>0</v>
      </c>
      <c r="AG13">
        <f t="shared" si="1"/>
        <v>0</v>
      </c>
      <c r="AH13">
        <f t="shared" si="2"/>
        <v>0</v>
      </c>
      <c r="AI13">
        <f t="shared" si="3"/>
        <v>2</v>
      </c>
      <c r="AJ13" s="10">
        <f t="shared" si="0"/>
        <v>2</v>
      </c>
      <c r="AK13" s="3">
        <f t="shared" si="4"/>
        <v>6.8965517241379309E-2</v>
      </c>
    </row>
    <row r="14" spans="1:37" x14ac:dyDescent="0.2">
      <c r="A14">
        <f>qualitativo!A20</f>
        <v>0</v>
      </c>
      <c r="B14">
        <f>qualitativo!B20</f>
        <v>0</v>
      </c>
      <c r="C14">
        <f>IF(qualitativo!C20=45,1,0)</f>
        <v>0</v>
      </c>
      <c r="D14">
        <f>IF(qualitativo!D20=699,1,0)</f>
        <v>0</v>
      </c>
      <c r="E14">
        <f>IF(qualitativo!E20=51,1,0)</f>
        <v>0</v>
      </c>
      <c r="F14">
        <f>IF(qualitativo!F20=78,1,0)</f>
        <v>0</v>
      </c>
      <c r="G14">
        <f>IF(qualitativo!G20=42,1,0)</f>
        <v>0</v>
      </c>
      <c r="H14">
        <f>IF(qualitativo!H20=43,1,0)</f>
        <v>0</v>
      </c>
      <c r="I14">
        <f>IF(qualitativo!I20=9,1,0)</f>
        <v>0</v>
      </c>
      <c r="J14">
        <f>IF(qualitativo!J20=81,1,0)</f>
        <v>0</v>
      </c>
      <c r="K14">
        <f>IF(qualitativo!K20=3,1,0)</f>
        <v>0</v>
      </c>
      <c r="L14">
        <f>IF(qualitativo!L20=20,1,0)</f>
        <v>0</v>
      </c>
      <c r="M14">
        <f>IF(qualitativo!M20=1,1,0)</f>
        <v>0</v>
      </c>
      <c r="N14">
        <f>IF(qualitativo!N20=6,1,0)</f>
        <v>0</v>
      </c>
      <c r="O14">
        <f>IF(qualitativo!O20=1,1,0)</f>
        <v>0</v>
      </c>
      <c r="P14">
        <f>IF(qualitativo!P20=1,1,0)</f>
        <v>0</v>
      </c>
      <c r="Q14">
        <f>IF(qualitativo!Q20=1,1,0)</f>
        <v>0</v>
      </c>
      <c r="R14">
        <f>IF(qualitativo!R20=15,1,0)</f>
        <v>0</v>
      </c>
      <c r="S14">
        <f>IF(OR(qualitativo!S20=0.4,qualitativo!S20="2'5"),1,0)</f>
        <v>0</v>
      </c>
      <c r="T14">
        <f>IF(OR(qualitativo!T20=2.25,qualitativo!T20="2,1'4"),1,0)</f>
        <v>0</v>
      </c>
      <c r="U14">
        <f>IF(qualitativo!U20=0,1,0)</f>
        <v>1</v>
      </c>
      <c r="V14">
        <f>IF(qualitativo!V20=3,1,0)</f>
        <v>0</v>
      </c>
      <c r="W14">
        <f>IF(qualitativo!W20=1,1,0)</f>
        <v>0</v>
      </c>
      <c r="X14">
        <f>IF(qualitativo!X20=37.7,1,0)</f>
        <v>0</v>
      </c>
      <c r="Y14">
        <f>IF(qualitativo!Y20=0,1,0)</f>
        <v>1</v>
      </c>
      <c r="Z14">
        <f>IF(qualitativo!Z20=3.5,1,0)</f>
        <v>0</v>
      </c>
      <c r="AA14">
        <f>IF(qualitativo!AA20=1.49,1,0)</f>
        <v>0</v>
      </c>
      <c r="AB14">
        <f>IF(qualitativo!AB20=22.38,1,0)</f>
        <v>0</v>
      </c>
      <c r="AC14">
        <f>IF(qualitativo!AC20=15,1,0)</f>
        <v>0</v>
      </c>
      <c r="AD14">
        <f>IF(qualitativo!AD20=7,1,0)</f>
        <v>0</v>
      </c>
      <c r="AE14">
        <f>IF(qualitativo!AE20=2,1,0)</f>
        <v>0</v>
      </c>
      <c r="AG14">
        <f t="shared" si="1"/>
        <v>0</v>
      </c>
      <c r="AH14">
        <f t="shared" si="2"/>
        <v>0</v>
      </c>
      <c r="AI14">
        <f t="shared" si="3"/>
        <v>2</v>
      </c>
      <c r="AJ14" s="10">
        <f t="shared" si="0"/>
        <v>2</v>
      </c>
      <c r="AK14" s="3">
        <f t="shared" si="4"/>
        <v>6.8965517241379309E-2</v>
      </c>
    </row>
    <row r="15" spans="1:37" x14ac:dyDescent="0.2">
      <c r="A15">
        <f>qualitativo!A21</f>
        <v>0</v>
      </c>
      <c r="B15">
        <f>qualitativo!B21</f>
        <v>0</v>
      </c>
      <c r="C15">
        <f>IF(qualitativo!C21=45,1,0)</f>
        <v>0</v>
      </c>
      <c r="D15">
        <f>IF(qualitativo!D21=699,1,0)</f>
        <v>0</v>
      </c>
      <c r="E15">
        <f>IF(qualitativo!E21=51,1,0)</f>
        <v>0</v>
      </c>
      <c r="F15">
        <f>IF(qualitativo!F21=78,1,0)</f>
        <v>0</v>
      </c>
      <c r="G15">
        <f>IF(qualitativo!G21=42,1,0)</f>
        <v>0</v>
      </c>
      <c r="H15">
        <f>IF(qualitativo!H21=43,1,0)</f>
        <v>0</v>
      </c>
      <c r="I15">
        <f>IF(qualitativo!I21=9,1,0)</f>
        <v>0</v>
      </c>
      <c r="J15">
        <f>IF(qualitativo!J21=81,1,0)</f>
        <v>0</v>
      </c>
      <c r="K15">
        <f>IF(qualitativo!K21=3,1,0)</f>
        <v>0</v>
      </c>
      <c r="L15">
        <f>IF(qualitativo!L21=20,1,0)</f>
        <v>0</v>
      </c>
      <c r="M15">
        <f>IF(qualitativo!M21=1,1,0)</f>
        <v>0</v>
      </c>
      <c r="N15">
        <f>IF(qualitativo!N21=6,1,0)</f>
        <v>0</v>
      </c>
      <c r="O15">
        <f>IF(qualitativo!O21=1,1,0)</f>
        <v>0</v>
      </c>
      <c r="P15">
        <f>IF(qualitativo!P21=1,1,0)</f>
        <v>0</v>
      </c>
      <c r="Q15">
        <f>IF(qualitativo!Q21=1,1,0)</f>
        <v>0</v>
      </c>
      <c r="R15">
        <f>IF(qualitativo!R21=15,1,0)</f>
        <v>0</v>
      </c>
      <c r="S15">
        <f>IF(OR(qualitativo!S21=0.4,qualitativo!S21="2'5"),1,0)</f>
        <v>0</v>
      </c>
      <c r="T15">
        <f>IF(OR(qualitativo!T21=2.25,qualitativo!T21="2,1'4"),1,0)</f>
        <v>0</v>
      </c>
      <c r="U15">
        <f>IF(qualitativo!U21=0,1,0)</f>
        <v>1</v>
      </c>
      <c r="V15">
        <f>IF(qualitativo!V21=3,1,0)</f>
        <v>0</v>
      </c>
      <c r="W15">
        <f>IF(qualitativo!W21=1,1,0)</f>
        <v>0</v>
      </c>
      <c r="X15">
        <f>IF(qualitativo!X21=37.7,1,0)</f>
        <v>0</v>
      </c>
      <c r="Y15">
        <f>IF(qualitativo!Y21=0,1,0)</f>
        <v>1</v>
      </c>
      <c r="Z15">
        <f>IF(qualitativo!Z21=3.5,1,0)</f>
        <v>0</v>
      </c>
      <c r="AA15">
        <f>IF(qualitativo!AA21=1.49,1,0)</f>
        <v>0</v>
      </c>
      <c r="AB15">
        <f>IF(qualitativo!AB21=22.38,1,0)</f>
        <v>0</v>
      </c>
      <c r="AC15">
        <f>IF(qualitativo!AC21=15,1,0)</f>
        <v>0</v>
      </c>
      <c r="AD15">
        <f>IF(qualitativo!AD21=7,1,0)</f>
        <v>0</v>
      </c>
      <c r="AE15">
        <f>IF(qualitativo!AE21=2,1,0)</f>
        <v>0</v>
      </c>
      <c r="AG15">
        <f t="shared" si="1"/>
        <v>0</v>
      </c>
      <c r="AH15">
        <f t="shared" si="2"/>
        <v>0</v>
      </c>
      <c r="AI15">
        <f t="shared" si="3"/>
        <v>2</v>
      </c>
      <c r="AJ15" s="10">
        <f t="shared" si="0"/>
        <v>2</v>
      </c>
      <c r="AK15" s="3">
        <f t="shared" si="4"/>
        <v>6.8965517241379309E-2</v>
      </c>
    </row>
    <row r="16" spans="1:37" x14ac:dyDescent="0.2">
      <c r="A16">
        <f>qualitativo!A22</f>
        <v>0</v>
      </c>
      <c r="B16">
        <f>qualitativo!B22</f>
        <v>0</v>
      </c>
      <c r="C16">
        <f>IF(qualitativo!C22=45,1,0)</f>
        <v>0</v>
      </c>
      <c r="D16">
        <f>IF(qualitativo!D22=699,1,0)</f>
        <v>0</v>
      </c>
      <c r="E16">
        <f>IF(qualitativo!E22=51,1,0)</f>
        <v>0</v>
      </c>
      <c r="F16">
        <f>IF(qualitativo!F22=78,1,0)</f>
        <v>0</v>
      </c>
      <c r="G16">
        <f>IF(qualitativo!G22=42,1,0)</f>
        <v>0</v>
      </c>
      <c r="H16">
        <f>IF(qualitativo!H22=43,1,0)</f>
        <v>0</v>
      </c>
      <c r="I16">
        <f>IF(qualitativo!I22=9,1,0)</f>
        <v>0</v>
      </c>
      <c r="J16">
        <f>IF(qualitativo!J22=81,1,0)</f>
        <v>0</v>
      </c>
      <c r="K16">
        <f>IF(qualitativo!K22=3,1,0)</f>
        <v>0</v>
      </c>
      <c r="L16">
        <f>IF(qualitativo!L22=20,1,0)</f>
        <v>0</v>
      </c>
      <c r="M16">
        <f>IF(qualitativo!M22=1,1,0)</f>
        <v>0</v>
      </c>
      <c r="N16">
        <f>IF(qualitativo!N22=6,1,0)</f>
        <v>0</v>
      </c>
      <c r="O16">
        <f>IF(qualitativo!O22=1,1,0)</f>
        <v>0</v>
      </c>
      <c r="P16">
        <f>IF(qualitativo!P22=1,1,0)</f>
        <v>0</v>
      </c>
      <c r="Q16">
        <f>IF(qualitativo!Q22=1,1,0)</f>
        <v>0</v>
      </c>
      <c r="R16">
        <f>IF(qualitativo!R22=15,1,0)</f>
        <v>0</v>
      </c>
      <c r="S16">
        <f>IF(OR(qualitativo!S22=0.4,qualitativo!S22="2'5"),1,0)</f>
        <v>0</v>
      </c>
      <c r="T16">
        <f>IF(OR(qualitativo!T22=2.25,qualitativo!T22="2,1'4"),1,0)</f>
        <v>0</v>
      </c>
      <c r="U16">
        <f>IF(qualitativo!U22=0,1,0)</f>
        <v>1</v>
      </c>
      <c r="V16">
        <f>IF(qualitativo!V22=3,1,0)</f>
        <v>0</v>
      </c>
      <c r="W16">
        <f>IF(qualitativo!W22=1,1,0)</f>
        <v>0</v>
      </c>
      <c r="X16">
        <f>IF(qualitativo!X22=37.7,1,0)</f>
        <v>0</v>
      </c>
      <c r="Y16">
        <f>IF(qualitativo!Y22=0,1,0)</f>
        <v>1</v>
      </c>
      <c r="Z16">
        <f>IF(qualitativo!Z22=3.5,1,0)</f>
        <v>0</v>
      </c>
      <c r="AA16">
        <f>IF(qualitativo!AA22=1.49,1,0)</f>
        <v>0</v>
      </c>
      <c r="AB16">
        <f>IF(qualitativo!AB22=22.38,1,0)</f>
        <v>0</v>
      </c>
      <c r="AC16">
        <f>IF(qualitativo!AC22=15,1,0)</f>
        <v>0</v>
      </c>
      <c r="AD16">
        <f>IF(qualitativo!AD22=7,1,0)</f>
        <v>0</v>
      </c>
      <c r="AE16">
        <f>IF(qualitativo!AE22=2,1,0)</f>
        <v>0</v>
      </c>
      <c r="AG16">
        <f t="shared" si="1"/>
        <v>0</v>
      </c>
      <c r="AH16">
        <f t="shared" si="2"/>
        <v>0</v>
      </c>
      <c r="AI16">
        <f t="shared" si="3"/>
        <v>2</v>
      </c>
      <c r="AJ16" s="10">
        <f t="shared" si="0"/>
        <v>2</v>
      </c>
      <c r="AK16" s="3">
        <f t="shared" si="4"/>
        <v>6.8965517241379309E-2</v>
      </c>
    </row>
    <row r="17" spans="1:37" x14ac:dyDescent="0.2">
      <c r="A17">
        <f>qualitativo!A23</f>
        <v>0</v>
      </c>
      <c r="B17">
        <f>qualitativo!B23</f>
        <v>0</v>
      </c>
      <c r="C17">
        <f>IF(qualitativo!C23=45,1,0)</f>
        <v>0</v>
      </c>
      <c r="D17">
        <f>IF(qualitativo!D23=699,1,0)</f>
        <v>0</v>
      </c>
      <c r="E17">
        <f>IF(qualitativo!E23=51,1,0)</f>
        <v>0</v>
      </c>
      <c r="F17">
        <f>IF(qualitativo!F23=78,1,0)</f>
        <v>0</v>
      </c>
      <c r="G17">
        <f>IF(qualitativo!G23=42,1,0)</f>
        <v>0</v>
      </c>
      <c r="H17">
        <f>IF(qualitativo!H23=43,1,0)</f>
        <v>0</v>
      </c>
      <c r="I17">
        <f>IF(qualitativo!I23=9,1,0)</f>
        <v>0</v>
      </c>
      <c r="J17">
        <f>IF(qualitativo!J23=81,1,0)</f>
        <v>0</v>
      </c>
      <c r="K17">
        <f>IF(qualitativo!K23=3,1,0)</f>
        <v>0</v>
      </c>
      <c r="L17">
        <f>IF(qualitativo!L23=20,1,0)</f>
        <v>0</v>
      </c>
      <c r="M17">
        <f>IF(qualitativo!M23=1,1,0)</f>
        <v>0</v>
      </c>
      <c r="N17">
        <f>IF(qualitativo!N23=6,1,0)</f>
        <v>0</v>
      </c>
      <c r="O17">
        <f>IF(qualitativo!O23=1,1,0)</f>
        <v>0</v>
      </c>
      <c r="P17">
        <f>IF(qualitativo!P23=1,1,0)</f>
        <v>0</v>
      </c>
      <c r="Q17">
        <f>IF(qualitativo!Q23=1,1,0)</f>
        <v>0</v>
      </c>
      <c r="R17">
        <f>IF(qualitativo!R23=15,1,0)</f>
        <v>0</v>
      </c>
      <c r="S17">
        <f>IF(OR(qualitativo!S23=0.4,qualitativo!S23="2'5"),1,0)</f>
        <v>0</v>
      </c>
      <c r="T17">
        <f>IF(OR(qualitativo!T23=2.25,qualitativo!T23="2,1'4"),1,0)</f>
        <v>0</v>
      </c>
      <c r="U17">
        <f>IF(qualitativo!U23=0,1,0)</f>
        <v>1</v>
      </c>
      <c r="V17">
        <f>IF(qualitativo!V23=3,1,0)</f>
        <v>0</v>
      </c>
      <c r="W17">
        <f>IF(qualitativo!W23=1,1,0)</f>
        <v>0</v>
      </c>
      <c r="X17">
        <f>IF(qualitativo!X23=37.7,1,0)</f>
        <v>0</v>
      </c>
      <c r="Y17">
        <f>IF(qualitativo!Y23=0,1,0)</f>
        <v>1</v>
      </c>
      <c r="Z17">
        <f>IF(qualitativo!Z23=3.5,1,0)</f>
        <v>0</v>
      </c>
      <c r="AA17">
        <f>IF(qualitativo!AA23=1.49,1,0)</f>
        <v>0</v>
      </c>
      <c r="AB17">
        <f>IF(qualitativo!AB23=22.38,1,0)</f>
        <v>0</v>
      </c>
      <c r="AC17">
        <f>IF(qualitativo!AC23=15,1,0)</f>
        <v>0</v>
      </c>
      <c r="AD17">
        <f>IF(qualitativo!AD23=7,1,0)</f>
        <v>0</v>
      </c>
      <c r="AE17">
        <f>IF(qualitativo!AE23=2,1,0)</f>
        <v>0</v>
      </c>
      <c r="AG17">
        <f t="shared" si="1"/>
        <v>0</v>
      </c>
      <c r="AH17">
        <f t="shared" si="2"/>
        <v>0</v>
      </c>
      <c r="AI17">
        <f t="shared" si="3"/>
        <v>2</v>
      </c>
      <c r="AJ17" s="10">
        <f t="shared" si="0"/>
        <v>2</v>
      </c>
      <c r="AK17" s="3">
        <f t="shared" si="4"/>
        <v>6.8965517241379309E-2</v>
      </c>
    </row>
    <row r="18" spans="1:37" x14ac:dyDescent="0.2">
      <c r="A18">
        <f>qualitativo!A24</f>
        <v>0</v>
      </c>
      <c r="B18">
        <f>qualitativo!B24</f>
        <v>0</v>
      </c>
      <c r="C18">
        <f>IF(qualitativo!C24=45,1,0)</f>
        <v>0</v>
      </c>
      <c r="D18">
        <f>IF(qualitativo!D24=699,1,0)</f>
        <v>0</v>
      </c>
      <c r="E18">
        <f>IF(qualitativo!E24=51,1,0)</f>
        <v>0</v>
      </c>
      <c r="F18">
        <f>IF(qualitativo!F24=78,1,0)</f>
        <v>0</v>
      </c>
      <c r="G18">
        <f>IF(qualitativo!G24=42,1,0)</f>
        <v>0</v>
      </c>
      <c r="H18">
        <f>IF(qualitativo!H24=43,1,0)</f>
        <v>0</v>
      </c>
      <c r="I18">
        <f>IF(qualitativo!I24=9,1,0)</f>
        <v>0</v>
      </c>
      <c r="J18">
        <f>IF(qualitativo!J24=81,1,0)</f>
        <v>0</v>
      </c>
      <c r="K18">
        <f>IF(qualitativo!K24=3,1,0)</f>
        <v>0</v>
      </c>
      <c r="L18">
        <f>IF(qualitativo!L24=20,1,0)</f>
        <v>0</v>
      </c>
      <c r="M18">
        <f>IF(qualitativo!M24=1,1,0)</f>
        <v>0</v>
      </c>
      <c r="N18">
        <f>IF(qualitativo!N24=6,1,0)</f>
        <v>0</v>
      </c>
      <c r="O18">
        <f>IF(qualitativo!O24=1,1,0)</f>
        <v>0</v>
      </c>
      <c r="P18">
        <f>IF(qualitativo!P24=1,1,0)</f>
        <v>0</v>
      </c>
      <c r="Q18">
        <f>IF(qualitativo!Q24=1,1,0)</f>
        <v>0</v>
      </c>
      <c r="R18">
        <f>IF(qualitativo!R24=15,1,0)</f>
        <v>0</v>
      </c>
      <c r="S18">
        <f>IF(OR(qualitativo!S24=0.4,qualitativo!S24="2'5"),1,0)</f>
        <v>0</v>
      </c>
      <c r="T18">
        <f>IF(OR(qualitativo!T24=2.25,qualitativo!T24="2,1'4"),1,0)</f>
        <v>0</v>
      </c>
      <c r="U18">
        <f>IF(qualitativo!U24=0,1,0)</f>
        <v>1</v>
      </c>
      <c r="V18">
        <f>IF(qualitativo!V24=3,1,0)</f>
        <v>0</v>
      </c>
      <c r="W18">
        <f>IF(qualitativo!W24=1,1,0)</f>
        <v>0</v>
      </c>
      <c r="X18">
        <f>IF(qualitativo!X24=37.7,1,0)</f>
        <v>0</v>
      </c>
      <c r="Y18">
        <f>IF(qualitativo!Y24=0,1,0)</f>
        <v>1</v>
      </c>
      <c r="Z18">
        <f>IF(qualitativo!Z24=3.5,1,0)</f>
        <v>0</v>
      </c>
      <c r="AA18">
        <f>IF(qualitativo!AA24=1.49,1,0)</f>
        <v>0</v>
      </c>
      <c r="AB18">
        <f>IF(qualitativo!AB24=22.38,1,0)</f>
        <v>0</v>
      </c>
      <c r="AC18">
        <f>IF(qualitativo!AC24=15,1,0)</f>
        <v>0</v>
      </c>
      <c r="AD18">
        <f>IF(qualitativo!AD24=7,1,0)</f>
        <v>0</v>
      </c>
      <c r="AE18">
        <f>IF(qualitativo!AE24=2,1,0)</f>
        <v>0</v>
      </c>
      <c r="AG18">
        <f t="shared" si="1"/>
        <v>0</v>
      </c>
      <c r="AH18">
        <f t="shared" si="2"/>
        <v>0</v>
      </c>
      <c r="AI18">
        <f t="shared" si="3"/>
        <v>2</v>
      </c>
      <c r="AJ18" s="10">
        <f t="shared" si="0"/>
        <v>2</v>
      </c>
      <c r="AK18" s="3">
        <f t="shared" si="4"/>
        <v>6.8965517241379309E-2</v>
      </c>
    </row>
    <row r="19" spans="1:37" x14ac:dyDescent="0.2">
      <c r="A19">
        <f>qualitativo!A25</f>
        <v>0</v>
      </c>
      <c r="B19">
        <f>qualitativo!B25</f>
        <v>0</v>
      </c>
      <c r="C19">
        <f>IF(qualitativo!C25=45,1,0)</f>
        <v>0</v>
      </c>
      <c r="D19">
        <f>IF(qualitativo!D25=699,1,0)</f>
        <v>0</v>
      </c>
      <c r="E19">
        <f>IF(qualitativo!E25=51,1,0)</f>
        <v>0</v>
      </c>
      <c r="F19">
        <f>IF(qualitativo!F25=78,1,0)</f>
        <v>0</v>
      </c>
      <c r="G19">
        <f>IF(qualitativo!G25=42,1,0)</f>
        <v>0</v>
      </c>
      <c r="H19">
        <f>IF(qualitativo!H25=43,1,0)</f>
        <v>0</v>
      </c>
      <c r="I19">
        <f>IF(qualitativo!I25=9,1,0)</f>
        <v>0</v>
      </c>
      <c r="J19">
        <f>IF(qualitativo!J25=81,1,0)</f>
        <v>0</v>
      </c>
      <c r="K19">
        <f>IF(qualitativo!K25=3,1,0)</f>
        <v>0</v>
      </c>
      <c r="L19">
        <f>IF(qualitativo!L25=20,1,0)</f>
        <v>0</v>
      </c>
      <c r="M19">
        <f>IF(qualitativo!M25=1,1,0)</f>
        <v>0</v>
      </c>
      <c r="N19">
        <f>IF(qualitativo!N25=6,1,0)</f>
        <v>0</v>
      </c>
      <c r="O19">
        <f>IF(qualitativo!O25=1,1,0)</f>
        <v>0</v>
      </c>
      <c r="P19">
        <f>IF(qualitativo!P25=1,1,0)</f>
        <v>0</v>
      </c>
      <c r="Q19">
        <f>IF(qualitativo!Q25=1,1,0)</f>
        <v>0</v>
      </c>
      <c r="R19">
        <f>IF(qualitativo!R25=15,1,0)</f>
        <v>0</v>
      </c>
      <c r="S19">
        <f>IF(OR(qualitativo!S25=0.4,qualitativo!S25="2'5"),1,0)</f>
        <v>0</v>
      </c>
      <c r="T19">
        <f>IF(OR(qualitativo!T25=2.25,qualitativo!T25="2,1'4"),1,0)</f>
        <v>0</v>
      </c>
      <c r="U19">
        <f>IF(qualitativo!U25=0,1,0)</f>
        <v>1</v>
      </c>
      <c r="V19">
        <f>IF(qualitativo!V25=3,1,0)</f>
        <v>0</v>
      </c>
      <c r="W19">
        <f>IF(qualitativo!W25=1,1,0)</f>
        <v>0</v>
      </c>
      <c r="X19">
        <f>IF(qualitativo!X25=37.7,1,0)</f>
        <v>0</v>
      </c>
      <c r="Y19">
        <f>IF(qualitativo!Y25=0,1,0)</f>
        <v>1</v>
      </c>
      <c r="Z19">
        <f>IF(qualitativo!Z25=3.5,1,0)</f>
        <v>0</v>
      </c>
      <c r="AA19">
        <f>IF(qualitativo!AA25=1.49,1,0)</f>
        <v>0</v>
      </c>
      <c r="AB19">
        <f>IF(qualitativo!AB25=22.38,1,0)</f>
        <v>0</v>
      </c>
      <c r="AC19">
        <f>IF(qualitativo!AC25=15,1,0)</f>
        <v>0</v>
      </c>
      <c r="AD19">
        <f>IF(qualitativo!AD25=7,1,0)</f>
        <v>0</v>
      </c>
      <c r="AE19">
        <f>IF(qualitativo!AE25=2,1,0)</f>
        <v>0</v>
      </c>
      <c r="AG19">
        <f t="shared" si="1"/>
        <v>0</v>
      </c>
      <c r="AH19">
        <f t="shared" si="2"/>
        <v>0</v>
      </c>
      <c r="AI19">
        <f t="shared" si="3"/>
        <v>2</v>
      </c>
      <c r="AJ19" s="10">
        <f t="shared" si="0"/>
        <v>2</v>
      </c>
      <c r="AK19" s="3">
        <f t="shared" si="4"/>
        <v>6.8965517241379309E-2</v>
      </c>
    </row>
    <row r="20" spans="1:37" x14ac:dyDescent="0.2">
      <c r="A20">
        <f>qualitativo!A26</f>
        <v>0</v>
      </c>
      <c r="B20">
        <f>qualitativo!B26</f>
        <v>0</v>
      </c>
      <c r="C20">
        <f>IF(qualitativo!C26=45,1,0)</f>
        <v>0</v>
      </c>
      <c r="D20">
        <f>IF(qualitativo!D26=699,1,0)</f>
        <v>0</v>
      </c>
      <c r="E20">
        <f>IF(qualitativo!E26=51,1,0)</f>
        <v>0</v>
      </c>
      <c r="F20">
        <f>IF(qualitativo!F26=78,1,0)</f>
        <v>0</v>
      </c>
      <c r="G20">
        <f>IF(qualitativo!G26=42,1,0)</f>
        <v>0</v>
      </c>
      <c r="H20">
        <f>IF(qualitativo!H26=43,1,0)</f>
        <v>0</v>
      </c>
      <c r="I20">
        <f>IF(qualitativo!I26=9,1,0)</f>
        <v>0</v>
      </c>
      <c r="J20">
        <f>IF(qualitativo!J26=81,1,0)</f>
        <v>0</v>
      </c>
      <c r="K20">
        <f>IF(qualitativo!K26=3,1,0)</f>
        <v>0</v>
      </c>
      <c r="L20">
        <f>IF(qualitativo!L26=20,1,0)</f>
        <v>0</v>
      </c>
      <c r="M20">
        <f>IF(qualitativo!M26=1,1,0)</f>
        <v>0</v>
      </c>
      <c r="N20">
        <f>IF(qualitativo!N26=6,1,0)</f>
        <v>0</v>
      </c>
      <c r="O20">
        <f>IF(qualitativo!O26=1,1,0)</f>
        <v>0</v>
      </c>
      <c r="P20">
        <f>IF(qualitativo!P26=1,1,0)</f>
        <v>0</v>
      </c>
      <c r="Q20">
        <f>IF(qualitativo!Q26=1,1,0)</f>
        <v>0</v>
      </c>
      <c r="R20">
        <f>IF(qualitativo!R26=15,1,0)</f>
        <v>0</v>
      </c>
      <c r="S20">
        <f>IF(OR(qualitativo!S26=0.4,qualitativo!S26="2'5"),1,0)</f>
        <v>0</v>
      </c>
      <c r="T20">
        <f>IF(OR(qualitativo!T26=2.25,qualitativo!T26="2,1'4"),1,0)</f>
        <v>0</v>
      </c>
      <c r="U20">
        <f>IF(qualitativo!U26=0,1,0)</f>
        <v>1</v>
      </c>
      <c r="V20">
        <f>IF(qualitativo!V26=3,1,0)</f>
        <v>0</v>
      </c>
      <c r="W20">
        <f>IF(qualitativo!W26=1,1,0)</f>
        <v>0</v>
      </c>
      <c r="X20">
        <f>IF(qualitativo!X26=37.7,1,0)</f>
        <v>0</v>
      </c>
      <c r="Y20">
        <f>IF(qualitativo!Y26=0,1,0)</f>
        <v>1</v>
      </c>
      <c r="Z20">
        <f>IF(qualitativo!Z26=3.5,1,0)</f>
        <v>0</v>
      </c>
      <c r="AA20">
        <f>IF(qualitativo!AA26=1.49,1,0)</f>
        <v>0</v>
      </c>
      <c r="AB20">
        <f>IF(qualitativo!AB26=22.38,1,0)</f>
        <v>0</v>
      </c>
      <c r="AC20">
        <f>IF(qualitativo!AC26=15,1,0)</f>
        <v>0</v>
      </c>
      <c r="AD20">
        <f>IF(qualitativo!AD26=7,1,0)</f>
        <v>0</v>
      </c>
      <c r="AE20">
        <f>IF(qualitativo!AE26=2,1,0)</f>
        <v>0</v>
      </c>
      <c r="AG20">
        <f t="shared" si="1"/>
        <v>0</v>
      </c>
      <c r="AH20">
        <f t="shared" si="2"/>
        <v>0</v>
      </c>
      <c r="AI20">
        <f t="shared" si="3"/>
        <v>2</v>
      </c>
      <c r="AJ20" s="10">
        <f t="shared" si="0"/>
        <v>2</v>
      </c>
      <c r="AK20" s="3">
        <f t="shared" si="4"/>
        <v>6.8965517241379309E-2</v>
      </c>
    </row>
    <row r="21" spans="1:37" x14ac:dyDescent="0.2">
      <c r="A21">
        <f>qualitativo!A27</f>
        <v>0</v>
      </c>
      <c r="B21">
        <f>qualitativo!B27</f>
        <v>0</v>
      </c>
      <c r="C21">
        <f>IF(qualitativo!C27=45,1,0)</f>
        <v>0</v>
      </c>
      <c r="D21">
        <f>IF(qualitativo!D27=699,1,0)</f>
        <v>0</v>
      </c>
      <c r="E21">
        <f>IF(qualitativo!E27=51,1,0)</f>
        <v>0</v>
      </c>
      <c r="F21">
        <f>IF(qualitativo!F27=78,1,0)</f>
        <v>0</v>
      </c>
      <c r="G21">
        <f>IF(qualitativo!G27=42,1,0)</f>
        <v>0</v>
      </c>
      <c r="H21">
        <f>IF(qualitativo!H27=43,1,0)</f>
        <v>0</v>
      </c>
      <c r="I21">
        <f>IF(qualitativo!I27=9,1,0)</f>
        <v>0</v>
      </c>
      <c r="J21">
        <f>IF(qualitativo!J27=81,1,0)</f>
        <v>0</v>
      </c>
      <c r="K21">
        <f>IF(qualitativo!K27=3,1,0)</f>
        <v>0</v>
      </c>
      <c r="L21">
        <f>IF(qualitativo!L27=20,1,0)</f>
        <v>0</v>
      </c>
      <c r="M21">
        <f>IF(qualitativo!M27=1,1,0)</f>
        <v>0</v>
      </c>
      <c r="N21">
        <f>IF(qualitativo!N27=6,1,0)</f>
        <v>0</v>
      </c>
      <c r="O21">
        <f>IF(qualitativo!O27=1,1,0)</f>
        <v>0</v>
      </c>
      <c r="P21">
        <f>IF(qualitativo!P27=1,1,0)</f>
        <v>0</v>
      </c>
      <c r="Q21">
        <f>IF(qualitativo!Q27=1,1,0)</f>
        <v>0</v>
      </c>
      <c r="R21">
        <f>IF(qualitativo!R27=15,1,0)</f>
        <v>0</v>
      </c>
      <c r="S21">
        <f>IF(OR(qualitativo!S27=0.4,qualitativo!S27="2'5"),1,0)</f>
        <v>0</v>
      </c>
      <c r="T21">
        <f>IF(OR(qualitativo!T27=2.25,qualitativo!T27="2,1'4"),1,0)</f>
        <v>0</v>
      </c>
      <c r="U21">
        <f>IF(qualitativo!U27=0,1,0)</f>
        <v>1</v>
      </c>
      <c r="V21">
        <f>IF(qualitativo!V27=3,1,0)</f>
        <v>0</v>
      </c>
      <c r="W21">
        <f>IF(qualitativo!W27=1,1,0)</f>
        <v>0</v>
      </c>
      <c r="X21">
        <f>IF(qualitativo!X27=37.7,1,0)</f>
        <v>0</v>
      </c>
      <c r="Y21">
        <f>IF(qualitativo!Y27=0,1,0)</f>
        <v>1</v>
      </c>
      <c r="Z21">
        <f>IF(qualitativo!Z27=3.5,1,0)</f>
        <v>0</v>
      </c>
      <c r="AA21">
        <f>IF(qualitativo!AA27=1.49,1,0)</f>
        <v>0</v>
      </c>
      <c r="AB21">
        <f>IF(qualitativo!AB27=22.38,1,0)</f>
        <v>0</v>
      </c>
      <c r="AC21">
        <f>IF(qualitativo!AC27=15,1,0)</f>
        <v>0</v>
      </c>
      <c r="AD21">
        <f>IF(qualitativo!AD27=7,1,0)</f>
        <v>0</v>
      </c>
      <c r="AE21">
        <f>IF(qualitativo!AE27=2,1,0)</f>
        <v>0</v>
      </c>
      <c r="AG21">
        <f t="shared" si="1"/>
        <v>0</v>
      </c>
      <c r="AH21">
        <f t="shared" si="2"/>
        <v>0</v>
      </c>
      <c r="AI21">
        <f t="shared" si="3"/>
        <v>2</v>
      </c>
      <c r="AJ21" s="10">
        <f t="shared" si="0"/>
        <v>2</v>
      </c>
      <c r="AK21" s="3">
        <f t="shared" si="4"/>
        <v>6.8965517241379309E-2</v>
      </c>
    </row>
    <row r="22" spans="1:37" x14ac:dyDescent="0.2">
      <c r="A22">
        <f>qualitativo!A28</f>
        <v>0</v>
      </c>
      <c r="B22">
        <f>qualitativo!B28</f>
        <v>0</v>
      </c>
      <c r="C22">
        <f>IF(qualitativo!C28=45,1,0)</f>
        <v>0</v>
      </c>
      <c r="D22">
        <f>IF(qualitativo!D28=699,1,0)</f>
        <v>0</v>
      </c>
      <c r="E22">
        <f>IF(qualitativo!E28=51,1,0)</f>
        <v>0</v>
      </c>
      <c r="F22">
        <f>IF(qualitativo!F28=78,1,0)</f>
        <v>0</v>
      </c>
      <c r="G22">
        <f>IF(qualitativo!G28=42,1,0)</f>
        <v>0</v>
      </c>
      <c r="H22">
        <f>IF(qualitativo!H28=43,1,0)</f>
        <v>0</v>
      </c>
      <c r="I22">
        <f>IF(qualitativo!I28=9,1,0)</f>
        <v>0</v>
      </c>
      <c r="J22">
        <f>IF(qualitativo!J28=81,1,0)</f>
        <v>0</v>
      </c>
      <c r="K22">
        <f>IF(qualitativo!K28=3,1,0)</f>
        <v>0</v>
      </c>
      <c r="L22">
        <f>IF(qualitativo!L28=20,1,0)</f>
        <v>0</v>
      </c>
      <c r="M22">
        <f>IF(qualitativo!M28=1,1,0)</f>
        <v>0</v>
      </c>
      <c r="N22">
        <f>IF(qualitativo!N28=6,1,0)</f>
        <v>0</v>
      </c>
      <c r="O22">
        <f>IF(qualitativo!O28=1,1,0)</f>
        <v>0</v>
      </c>
      <c r="P22">
        <f>IF(qualitativo!P28=1,1,0)</f>
        <v>0</v>
      </c>
      <c r="Q22">
        <f>IF(qualitativo!Q28=1,1,0)</f>
        <v>0</v>
      </c>
      <c r="R22">
        <f>IF(qualitativo!R28=15,1,0)</f>
        <v>0</v>
      </c>
      <c r="S22">
        <f>IF(OR(qualitativo!S28=0.4,qualitativo!S28="2'5"),1,0)</f>
        <v>0</v>
      </c>
      <c r="T22">
        <f>IF(OR(qualitativo!T28=2.25,qualitativo!T28="2,1'4"),1,0)</f>
        <v>0</v>
      </c>
      <c r="U22">
        <f>IF(qualitativo!U28=0,1,0)</f>
        <v>1</v>
      </c>
      <c r="V22">
        <f>IF(qualitativo!V28=3,1,0)</f>
        <v>0</v>
      </c>
      <c r="W22">
        <f>IF(qualitativo!W28=1,1,0)</f>
        <v>0</v>
      </c>
      <c r="X22">
        <f>IF(qualitativo!X28=37.7,1,0)</f>
        <v>0</v>
      </c>
      <c r="Y22">
        <f>IF(qualitativo!Y28=0,1,0)</f>
        <v>1</v>
      </c>
      <c r="Z22">
        <f>IF(qualitativo!Z28=3.5,1,0)</f>
        <v>0</v>
      </c>
      <c r="AA22">
        <f>IF(qualitativo!AA28=1.49,1,0)</f>
        <v>0</v>
      </c>
      <c r="AB22">
        <f>IF(qualitativo!AB28=22.38,1,0)</f>
        <v>0</v>
      </c>
      <c r="AC22">
        <f>IF(qualitativo!AC28=15,1,0)</f>
        <v>0</v>
      </c>
      <c r="AD22">
        <f>IF(qualitativo!AD28=7,1,0)</f>
        <v>0</v>
      </c>
      <c r="AE22">
        <f>IF(qualitativo!AE28=2,1,0)</f>
        <v>0</v>
      </c>
      <c r="AG22">
        <f t="shared" si="1"/>
        <v>0</v>
      </c>
      <c r="AH22">
        <f t="shared" si="2"/>
        <v>0</v>
      </c>
      <c r="AI22">
        <f t="shared" si="3"/>
        <v>2</v>
      </c>
      <c r="AJ22" s="10">
        <f t="shared" si="0"/>
        <v>2</v>
      </c>
      <c r="AK22" s="1">
        <f t="shared" si="4"/>
        <v>6.8965517241379309E-2</v>
      </c>
    </row>
    <row r="23" spans="1:37" x14ac:dyDescent="0.2">
      <c r="A23">
        <f>qualitativo!A29</f>
        <v>0</v>
      </c>
      <c r="B23">
        <f>qualitativo!B29</f>
        <v>0</v>
      </c>
      <c r="C23">
        <f>IF(qualitativo!C29=45,1,0)</f>
        <v>0</v>
      </c>
      <c r="D23">
        <f>IF(qualitativo!D29=699,1,0)</f>
        <v>0</v>
      </c>
      <c r="E23">
        <f>IF(qualitativo!E29=51,1,0)</f>
        <v>0</v>
      </c>
      <c r="F23">
        <f>IF(qualitativo!F29=78,1,0)</f>
        <v>0</v>
      </c>
      <c r="G23">
        <f>IF(qualitativo!G29=42,1,0)</f>
        <v>0</v>
      </c>
      <c r="H23">
        <f>IF(qualitativo!H29=43,1,0)</f>
        <v>0</v>
      </c>
      <c r="I23">
        <f>IF(qualitativo!I29=9,1,0)</f>
        <v>0</v>
      </c>
      <c r="J23">
        <f>IF(qualitativo!J29=81,1,0)</f>
        <v>0</v>
      </c>
      <c r="K23">
        <f>IF(qualitativo!K29=3,1,0)</f>
        <v>0</v>
      </c>
      <c r="L23">
        <f>IF(qualitativo!L29=20,1,0)</f>
        <v>0</v>
      </c>
      <c r="M23">
        <f>IF(qualitativo!M29=1,1,0)</f>
        <v>0</v>
      </c>
      <c r="N23">
        <f>IF(qualitativo!N29=6,1,0)</f>
        <v>0</v>
      </c>
      <c r="O23">
        <f>IF(qualitativo!O29=1,1,0)</f>
        <v>0</v>
      </c>
      <c r="P23">
        <f>IF(qualitativo!P29=1,1,0)</f>
        <v>0</v>
      </c>
      <c r="Q23">
        <f>IF(qualitativo!Q29=1,1,0)</f>
        <v>0</v>
      </c>
      <c r="R23">
        <f>IF(qualitativo!R29=15,1,0)</f>
        <v>0</v>
      </c>
      <c r="S23">
        <f>IF(OR(qualitativo!S29=0.4,qualitativo!S29="2'5"),1,0)</f>
        <v>0</v>
      </c>
      <c r="T23">
        <f>IF(OR(qualitativo!T29=2.25,qualitativo!T29="2,1'4"),1,0)</f>
        <v>0</v>
      </c>
      <c r="U23">
        <f>IF(qualitativo!U29=0,1,0)</f>
        <v>1</v>
      </c>
      <c r="V23">
        <f>IF(qualitativo!V29=3,1,0)</f>
        <v>0</v>
      </c>
      <c r="W23">
        <f>IF(qualitativo!W29=1,1,0)</f>
        <v>0</v>
      </c>
      <c r="X23">
        <f>IF(qualitativo!X29=37.7,1,0)</f>
        <v>0</v>
      </c>
      <c r="Y23">
        <f>IF(qualitativo!Y29=0,1,0)</f>
        <v>1</v>
      </c>
      <c r="Z23">
        <f>IF(qualitativo!Z29=3.5,1,0)</f>
        <v>0</v>
      </c>
      <c r="AA23">
        <f>IF(qualitativo!AA29=1.49,1,0)</f>
        <v>0</v>
      </c>
      <c r="AB23">
        <f>IF(qualitativo!AB29=22.38,1,0)</f>
        <v>0</v>
      </c>
      <c r="AC23">
        <f>IF(qualitativo!AC29=15,1,0)</f>
        <v>0</v>
      </c>
      <c r="AD23">
        <f>IF(qualitativo!AD29=7,1,0)</f>
        <v>0</v>
      </c>
      <c r="AE23">
        <f>IF(qualitativo!AE29=2,1,0)</f>
        <v>0</v>
      </c>
      <c r="AG23">
        <f t="shared" si="1"/>
        <v>0</v>
      </c>
      <c r="AH23">
        <f t="shared" si="2"/>
        <v>0</v>
      </c>
      <c r="AI23">
        <f t="shared" si="3"/>
        <v>2</v>
      </c>
      <c r="AJ23" s="10">
        <f t="shared" si="0"/>
        <v>2</v>
      </c>
      <c r="AK23" s="1">
        <f t="shared" si="4"/>
        <v>6.8965517241379309E-2</v>
      </c>
    </row>
    <row r="24" spans="1:37" x14ac:dyDescent="0.2">
      <c r="A24">
        <f>qualitativo!A30</f>
        <v>0</v>
      </c>
      <c r="B24">
        <f>qualitativo!B30</f>
        <v>0</v>
      </c>
      <c r="C24">
        <f>IF(qualitativo!C30=45,1,0)</f>
        <v>0</v>
      </c>
      <c r="D24">
        <f>IF(qualitativo!D30=699,1,0)</f>
        <v>0</v>
      </c>
      <c r="E24">
        <f>IF(qualitativo!E30=51,1,0)</f>
        <v>0</v>
      </c>
      <c r="F24">
        <f>IF(qualitativo!F30=78,1,0)</f>
        <v>0</v>
      </c>
      <c r="G24">
        <f>IF(qualitativo!G30=42,1,0)</f>
        <v>0</v>
      </c>
      <c r="H24">
        <f>IF(qualitativo!H30=43,1,0)</f>
        <v>0</v>
      </c>
      <c r="I24">
        <f>IF(qualitativo!I30=9,1,0)</f>
        <v>0</v>
      </c>
      <c r="J24">
        <f>IF(qualitativo!J30=81,1,0)</f>
        <v>0</v>
      </c>
      <c r="K24">
        <f>IF(qualitativo!K30=3,1,0)</f>
        <v>0</v>
      </c>
      <c r="L24">
        <f>IF(qualitativo!L30=20,1,0)</f>
        <v>0</v>
      </c>
      <c r="M24">
        <f>IF(qualitativo!M30=1,1,0)</f>
        <v>0</v>
      </c>
      <c r="N24">
        <f>IF(qualitativo!N30=6,1,0)</f>
        <v>0</v>
      </c>
      <c r="O24">
        <f>IF(qualitativo!O30=1,1,0)</f>
        <v>0</v>
      </c>
      <c r="P24">
        <f>IF(qualitativo!P30=1,1,0)</f>
        <v>0</v>
      </c>
      <c r="Q24">
        <f>IF(qualitativo!Q30=1,1,0)</f>
        <v>0</v>
      </c>
      <c r="R24">
        <f>IF(qualitativo!R30=15,1,0)</f>
        <v>0</v>
      </c>
      <c r="S24">
        <f>IF(OR(qualitativo!S30=0.4,qualitativo!S30="2'5"),1,0)</f>
        <v>0</v>
      </c>
      <c r="T24">
        <f>IF(OR(qualitativo!T30=2.25,qualitativo!T30="2,1'4"),1,0)</f>
        <v>0</v>
      </c>
      <c r="U24">
        <f>IF(qualitativo!U30=0,1,0)</f>
        <v>1</v>
      </c>
      <c r="V24">
        <f>IF(qualitativo!V30=3,1,0)</f>
        <v>0</v>
      </c>
      <c r="W24">
        <f>IF(qualitativo!W30=1,1,0)</f>
        <v>0</v>
      </c>
      <c r="X24">
        <f>IF(qualitativo!X30=37.7,1,0)</f>
        <v>0</v>
      </c>
      <c r="Y24">
        <f>IF(qualitativo!Y30=0,1,0)</f>
        <v>1</v>
      </c>
      <c r="Z24">
        <f>IF(qualitativo!Z30=3.5,1,0)</f>
        <v>0</v>
      </c>
      <c r="AA24">
        <f>IF(qualitativo!AA30=1.49,1,0)</f>
        <v>0</v>
      </c>
      <c r="AB24">
        <f>IF(qualitativo!AB30=22.38,1,0)</f>
        <v>0</v>
      </c>
      <c r="AC24">
        <f>IF(qualitativo!AC30=15,1,0)</f>
        <v>0</v>
      </c>
      <c r="AD24">
        <f>IF(qualitativo!AD30=7,1,0)</f>
        <v>0</v>
      </c>
      <c r="AE24">
        <f>IF(qualitativo!AE30=2,1,0)</f>
        <v>0</v>
      </c>
      <c r="AG24">
        <f t="shared" si="1"/>
        <v>0</v>
      </c>
      <c r="AH24">
        <f t="shared" si="2"/>
        <v>0</v>
      </c>
      <c r="AI24">
        <f t="shared" si="3"/>
        <v>2</v>
      </c>
      <c r="AJ24" s="10">
        <f t="shared" si="0"/>
        <v>2</v>
      </c>
      <c r="AK24" s="1">
        <f t="shared" si="4"/>
        <v>6.8965517241379309E-2</v>
      </c>
    </row>
    <row r="25" spans="1:37" x14ac:dyDescent="0.2">
      <c r="A25">
        <f>qualitativo!A31</f>
        <v>0</v>
      </c>
      <c r="B25">
        <f>qualitativo!B31</f>
        <v>0</v>
      </c>
      <c r="C25">
        <f>IF(qualitativo!C31=45,1,0)</f>
        <v>0</v>
      </c>
      <c r="D25">
        <f>IF(qualitativo!D31=699,1,0)</f>
        <v>0</v>
      </c>
      <c r="E25">
        <f>IF(qualitativo!E31=51,1,0)</f>
        <v>0</v>
      </c>
      <c r="F25">
        <f>IF(qualitativo!F31=78,1,0)</f>
        <v>0</v>
      </c>
      <c r="G25">
        <f>IF(qualitativo!G31=42,1,0)</f>
        <v>0</v>
      </c>
      <c r="H25">
        <f>IF(qualitativo!H31=43,1,0)</f>
        <v>0</v>
      </c>
      <c r="I25">
        <f>IF(qualitativo!I31=9,1,0)</f>
        <v>0</v>
      </c>
      <c r="J25">
        <f>IF(qualitativo!J31=81,1,0)</f>
        <v>0</v>
      </c>
      <c r="K25">
        <f>IF(qualitativo!K31=3,1,0)</f>
        <v>0</v>
      </c>
      <c r="L25">
        <f>IF(qualitativo!L31=20,1,0)</f>
        <v>0</v>
      </c>
      <c r="M25">
        <f>IF(qualitativo!M31=1,1,0)</f>
        <v>0</v>
      </c>
      <c r="N25">
        <f>IF(qualitativo!N31=6,1,0)</f>
        <v>0</v>
      </c>
      <c r="O25">
        <f>IF(qualitativo!O31=1,1,0)</f>
        <v>0</v>
      </c>
      <c r="P25">
        <f>IF(qualitativo!P31=1,1,0)</f>
        <v>0</v>
      </c>
      <c r="Q25">
        <f>IF(qualitativo!Q31=1,1,0)</f>
        <v>0</v>
      </c>
      <c r="R25">
        <f>IF(qualitativo!R31=15,1,0)</f>
        <v>0</v>
      </c>
      <c r="S25">
        <f>IF(OR(qualitativo!S31=0.4,qualitativo!S31="2'5"),1,0)</f>
        <v>0</v>
      </c>
      <c r="T25">
        <f>IF(OR(qualitativo!T31=2.25,qualitativo!T31="2,1'4"),1,0)</f>
        <v>0</v>
      </c>
      <c r="U25">
        <f>IF(qualitativo!U31=0,1,0)</f>
        <v>1</v>
      </c>
      <c r="V25">
        <f>IF(qualitativo!V31=3,1,0)</f>
        <v>0</v>
      </c>
      <c r="W25">
        <f>IF(qualitativo!W31=1,1,0)</f>
        <v>0</v>
      </c>
      <c r="X25">
        <f>IF(qualitativo!X31=37.7,1,0)</f>
        <v>0</v>
      </c>
      <c r="Y25">
        <f>IF(qualitativo!Y31=0,1,0)</f>
        <v>1</v>
      </c>
      <c r="Z25">
        <f>IF(qualitativo!Z31=3.5,1,0)</f>
        <v>0</v>
      </c>
      <c r="AA25">
        <f>IF(qualitativo!AA31=1.49,1,0)</f>
        <v>0</v>
      </c>
      <c r="AB25">
        <f>IF(qualitativo!AB31=22.38,1,0)</f>
        <v>0</v>
      </c>
      <c r="AC25">
        <f>IF(qualitativo!AC31=15,1,0)</f>
        <v>0</v>
      </c>
      <c r="AD25">
        <f>IF(qualitativo!AD31=7,1,0)</f>
        <v>0</v>
      </c>
      <c r="AE25">
        <f>IF(qualitativo!AE31=2,1,0)</f>
        <v>0</v>
      </c>
      <c r="AG25">
        <f t="shared" si="1"/>
        <v>0</v>
      </c>
      <c r="AH25">
        <f t="shared" si="2"/>
        <v>0</v>
      </c>
      <c r="AI25">
        <f t="shared" si="3"/>
        <v>2</v>
      </c>
      <c r="AJ25" s="10">
        <f t="shared" si="0"/>
        <v>2</v>
      </c>
      <c r="AK25" s="1">
        <f t="shared" ref="AK25:AK88" si="5">AJ25/29</f>
        <v>6.8965517241379309E-2</v>
      </c>
    </row>
    <row r="26" spans="1:37" x14ac:dyDescent="0.2">
      <c r="A26">
        <f>qualitativo!A32</f>
        <v>0</v>
      </c>
      <c r="B26">
        <f>qualitativo!B32</f>
        <v>0</v>
      </c>
      <c r="C26">
        <f>IF(qualitativo!C32=45,1,0)</f>
        <v>0</v>
      </c>
      <c r="D26">
        <f>IF(qualitativo!D32=699,1,0)</f>
        <v>0</v>
      </c>
      <c r="E26">
        <f>IF(qualitativo!E32=51,1,0)</f>
        <v>0</v>
      </c>
      <c r="F26">
        <f>IF(qualitativo!F32=78,1,0)</f>
        <v>0</v>
      </c>
      <c r="G26">
        <f>IF(qualitativo!G32=42,1,0)</f>
        <v>0</v>
      </c>
      <c r="H26">
        <f>IF(qualitativo!H32=43,1,0)</f>
        <v>0</v>
      </c>
      <c r="I26">
        <f>IF(qualitativo!I32=9,1,0)</f>
        <v>0</v>
      </c>
      <c r="J26">
        <f>IF(qualitativo!J32=81,1,0)</f>
        <v>0</v>
      </c>
      <c r="K26">
        <f>IF(qualitativo!K32=3,1,0)</f>
        <v>0</v>
      </c>
      <c r="L26">
        <f>IF(qualitativo!L32=20,1,0)</f>
        <v>0</v>
      </c>
      <c r="M26">
        <f>IF(qualitativo!M32=1,1,0)</f>
        <v>0</v>
      </c>
      <c r="N26">
        <f>IF(qualitativo!N32=6,1,0)</f>
        <v>0</v>
      </c>
      <c r="O26">
        <f>IF(qualitativo!O32=1,1,0)</f>
        <v>0</v>
      </c>
      <c r="P26">
        <f>IF(qualitativo!P32=1,1,0)</f>
        <v>0</v>
      </c>
      <c r="Q26">
        <f>IF(qualitativo!Q32=1,1,0)</f>
        <v>0</v>
      </c>
      <c r="R26">
        <f>IF(qualitativo!R32=15,1,0)</f>
        <v>0</v>
      </c>
      <c r="S26">
        <f>IF(OR(qualitativo!S32=0.4,qualitativo!S32="2'5"),1,0)</f>
        <v>0</v>
      </c>
      <c r="T26">
        <f>IF(OR(qualitativo!T32=2.25,qualitativo!T32="2,1'4"),1,0)</f>
        <v>0</v>
      </c>
      <c r="U26">
        <f>IF(qualitativo!U32=0,1,0)</f>
        <v>1</v>
      </c>
      <c r="V26">
        <f>IF(qualitativo!V32=3,1,0)</f>
        <v>0</v>
      </c>
      <c r="W26">
        <f>IF(qualitativo!W32=1,1,0)</f>
        <v>0</v>
      </c>
      <c r="X26">
        <f>IF(qualitativo!X32=37.7,1,0)</f>
        <v>0</v>
      </c>
      <c r="Y26">
        <f>IF(qualitativo!Y32=0,1,0)</f>
        <v>1</v>
      </c>
      <c r="Z26">
        <f>IF(qualitativo!Z32=3.5,1,0)</f>
        <v>0</v>
      </c>
      <c r="AA26">
        <f>IF(qualitativo!AA32=1.49,1,0)</f>
        <v>0</v>
      </c>
      <c r="AB26">
        <f>IF(qualitativo!AB32=22.38,1,0)</f>
        <v>0</v>
      </c>
      <c r="AC26">
        <f>IF(qualitativo!AC32=15,1,0)</f>
        <v>0</v>
      </c>
      <c r="AD26">
        <f>IF(qualitativo!AD32=7,1,0)</f>
        <v>0</v>
      </c>
      <c r="AE26">
        <f>IF(qualitativo!AE32=2,1,0)</f>
        <v>0</v>
      </c>
      <c r="AG26">
        <f t="shared" si="1"/>
        <v>0</v>
      </c>
      <c r="AH26">
        <f t="shared" si="2"/>
        <v>0</v>
      </c>
      <c r="AI26">
        <f t="shared" si="3"/>
        <v>2</v>
      </c>
      <c r="AJ26" s="10">
        <f t="shared" si="0"/>
        <v>2</v>
      </c>
      <c r="AK26" s="1">
        <f t="shared" si="5"/>
        <v>6.8965517241379309E-2</v>
      </c>
    </row>
    <row r="27" spans="1:37" x14ac:dyDescent="0.2">
      <c r="A27">
        <f>qualitativo!A33</f>
        <v>0</v>
      </c>
      <c r="B27">
        <f>qualitativo!B33</f>
        <v>0</v>
      </c>
      <c r="C27">
        <f>IF(qualitativo!C33=45,1,0)</f>
        <v>0</v>
      </c>
      <c r="D27">
        <f>IF(qualitativo!D33=699,1,0)</f>
        <v>0</v>
      </c>
      <c r="E27">
        <f>IF(qualitativo!E33=51,1,0)</f>
        <v>0</v>
      </c>
      <c r="F27">
        <f>IF(qualitativo!F33=78,1,0)</f>
        <v>0</v>
      </c>
      <c r="G27">
        <f>IF(qualitativo!G33=42,1,0)</f>
        <v>0</v>
      </c>
      <c r="H27">
        <f>IF(qualitativo!H33=43,1,0)</f>
        <v>0</v>
      </c>
      <c r="I27">
        <f>IF(qualitativo!I33=9,1,0)</f>
        <v>0</v>
      </c>
      <c r="J27">
        <f>IF(qualitativo!J33=81,1,0)</f>
        <v>0</v>
      </c>
      <c r="K27">
        <f>IF(qualitativo!K33=3,1,0)</f>
        <v>0</v>
      </c>
      <c r="L27">
        <f>IF(qualitativo!L33=20,1,0)</f>
        <v>0</v>
      </c>
      <c r="M27">
        <f>IF(qualitativo!M33=1,1,0)</f>
        <v>0</v>
      </c>
      <c r="N27">
        <f>IF(qualitativo!N33=6,1,0)</f>
        <v>0</v>
      </c>
      <c r="O27">
        <f>IF(qualitativo!O33=1,1,0)</f>
        <v>0</v>
      </c>
      <c r="P27">
        <f>IF(qualitativo!P33=1,1,0)</f>
        <v>0</v>
      </c>
      <c r="Q27">
        <f>IF(qualitativo!Q33=1,1,0)</f>
        <v>0</v>
      </c>
      <c r="R27">
        <f>IF(qualitativo!R33=15,1,0)</f>
        <v>0</v>
      </c>
      <c r="S27">
        <f>IF(OR(qualitativo!S33=0.4,qualitativo!S33="2'5"),1,0)</f>
        <v>0</v>
      </c>
      <c r="T27">
        <f>IF(OR(qualitativo!T33=2.25,qualitativo!T33="2,1'4"),1,0)</f>
        <v>0</v>
      </c>
      <c r="U27">
        <f>IF(qualitativo!U33=0,1,0)</f>
        <v>1</v>
      </c>
      <c r="V27">
        <f>IF(qualitativo!V33=3,1,0)</f>
        <v>0</v>
      </c>
      <c r="W27">
        <f>IF(qualitativo!W33=1,1,0)</f>
        <v>0</v>
      </c>
      <c r="X27">
        <f>IF(qualitativo!X33=37.7,1,0)</f>
        <v>0</v>
      </c>
      <c r="Y27">
        <f>IF(qualitativo!Y33=0,1,0)</f>
        <v>1</v>
      </c>
      <c r="Z27">
        <f>IF(qualitativo!Z33=3.5,1,0)</f>
        <v>0</v>
      </c>
      <c r="AA27">
        <f>IF(qualitativo!AA33=1.49,1,0)</f>
        <v>0</v>
      </c>
      <c r="AB27">
        <f>IF(qualitativo!AB33=22.38,1,0)</f>
        <v>0</v>
      </c>
      <c r="AC27">
        <f>IF(qualitativo!AC33=15,1,0)</f>
        <v>0</v>
      </c>
      <c r="AD27">
        <f>IF(qualitativo!AD33=7,1,0)</f>
        <v>0</v>
      </c>
      <c r="AE27">
        <f>IF(qualitativo!AE33=2,1,0)</f>
        <v>0</v>
      </c>
      <c r="AG27">
        <f t="shared" si="1"/>
        <v>0</v>
      </c>
      <c r="AH27">
        <f t="shared" si="2"/>
        <v>0</v>
      </c>
      <c r="AI27">
        <f t="shared" si="3"/>
        <v>2</v>
      </c>
      <c r="AJ27" s="10">
        <f t="shared" si="0"/>
        <v>2</v>
      </c>
      <c r="AK27" s="1">
        <f t="shared" si="5"/>
        <v>6.8965517241379309E-2</v>
      </c>
    </row>
    <row r="28" spans="1:37" x14ac:dyDescent="0.2">
      <c r="A28">
        <f>qualitativo!A34</f>
        <v>0</v>
      </c>
      <c r="B28">
        <f>qualitativo!B34</f>
        <v>0</v>
      </c>
      <c r="C28">
        <f>IF(qualitativo!C34=45,1,0)</f>
        <v>0</v>
      </c>
      <c r="D28">
        <f>IF(qualitativo!D34=699,1,0)</f>
        <v>0</v>
      </c>
      <c r="E28">
        <f>IF(qualitativo!E34=51,1,0)</f>
        <v>0</v>
      </c>
      <c r="F28">
        <f>IF(qualitativo!F34=78,1,0)</f>
        <v>0</v>
      </c>
      <c r="G28">
        <f>IF(qualitativo!G34=42,1,0)</f>
        <v>0</v>
      </c>
      <c r="H28">
        <f>IF(qualitativo!H34=43,1,0)</f>
        <v>0</v>
      </c>
      <c r="I28">
        <f>IF(qualitativo!I34=9,1,0)</f>
        <v>0</v>
      </c>
      <c r="J28">
        <f>IF(qualitativo!J34=81,1,0)</f>
        <v>0</v>
      </c>
      <c r="K28">
        <f>IF(qualitativo!K34=3,1,0)</f>
        <v>0</v>
      </c>
      <c r="L28">
        <f>IF(qualitativo!L34=20,1,0)</f>
        <v>0</v>
      </c>
      <c r="M28">
        <f>IF(qualitativo!M34=1,1,0)</f>
        <v>0</v>
      </c>
      <c r="N28">
        <f>IF(qualitativo!N34=6,1,0)</f>
        <v>0</v>
      </c>
      <c r="O28">
        <f>IF(qualitativo!O34=1,1,0)</f>
        <v>0</v>
      </c>
      <c r="P28">
        <f>IF(qualitativo!P34=1,1,0)</f>
        <v>0</v>
      </c>
      <c r="Q28">
        <f>IF(qualitativo!Q34=1,1,0)</f>
        <v>0</v>
      </c>
      <c r="R28">
        <f>IF(qualitativo!R34=15,1,0)</f>
        <v>0</v>
      </c>
      <c r="S28">
        <f>IF(OR(qualitativo!S34=0.4,qualitativo!S34="2'5"),1,0)</f>
        <v>0</v>
      </c>
      <c r="T28">
        <f>IF(OR(qualitativo!T34=2.25,qualitativo!T34="2,1'4"),1,0)</f>
        <v>0</v>
      </c>
      <c r="U28">
        <f>IF(qualitativo!U34=0,1,0)</f>
        <v>1</v>
      </c>
      <c r="V28">
        <f>IF(qualitativo!V34=3,1,0)</f>
        <v>0</v>
      </c>
      <c r="W28">
        <f>IF(qualitativo!W34=1,1,0)</f>
        <v>0</v>
      </c>
      <c r="X28">
        <f>IF(qualitativo!X34=37.7,1,0)</f>
        <v>0</v>
      </c>
      <c r="Y28">
        <f>IF(qualitativo!Y34=0,1,0)</f>
        <v>1</v>
      </c>
      <c r="Z28">
        <f>IF(qualitativo!Z34=3.5,1,0)</f>
        <v>0</v>
      </c>
      <c r="AA28">
        <f>IF(qualitativo!AA34=1.49,1,0)</f>
        <v>0</v>
      </c>
      <c r="AB28">
        <f>IF(qualitativo!AB34=22.38,1,0)</f>
        <v>0</v>
      </c>
      <c r="AC28">
        <f>IF(qualitativo!AC34=15,1,0)</f>
        <v>0</v>
      </c>
      <c r="AD28">
        <f>IF(qualitativo!AD34=7,1,0)</f>
        <v>0</v>
      </c>
      <c r="AE28">
        <f>IF(qualitativo!AE34=2,1,0)</f>
        <v>0</v>
      </c>
      <c r="AG28">
        <f t="shared" si="1"/>
        <v>0</v>
      </c>
      <c r="AH28">
        <f t="shared" si="2"/>
        <v>0</v>
      </c>
      <c r="AI28">
        <f t="shared" si="3"/>
        <v>2</v>
      </c>
      <c r="AJ28" s="10">
        <f t="shared" si="0"/>
        <v>2</v>
      </c>
      <c r="AK28" s="1">
        <f t="shared" si="5"/>
        <v>6.8965517241379309E-2</v>
      </c>
    </row>
    <row r="29" spans="1:37" x14ac:dyDescent="0.2">
      <c r="A29">
        <f>qualitativo!A35</f>
        <v>0</v>
      </c>
      <c r="B29">
        <f>qualitativo!B35</f>
        <v>0</v>
      </c>
      <c r="C29">
        <f>IF(qualitativo!C35=45,1,0)</f>
        <v>0</v>
      </c>
      <c r="D29">
        <f>IF(qualitativo!D35=699,1,0)</f>
        <v>0</v>
      </c>
      <c r="E29">
        <f>IF(qualitativo!E35=51,1,0)</f>
        <v>0</v>
      </c>
      <c r="F29">
        <f>IF(qualitativo!F35=78,1,0)</f>
        <v>0</v>
      </c>
      <c r="G29">
        <f>IF(qualitativo!G35=42,1,0)</f>
        <v>0</v>
      </c>
      <c r="H29">
        <f>IF(qualitativo!H35=43,1,0)</f>
        <v>0</v>
      </c>
      <c r="I29">
        <f>IF(qualitativo!I35=9,1,0)</f>
        <v>0</v>
      </c>
      <c r="J29">
        <f>IF(qualitativo!J35=81,1,0)</f>
        <v>0</v>
      </c>
      <c r="K29">
        <f>IF(qualitativo!K35=3,1,0)</f>
        <v>0</v>
      </c>
      <c r="L29">
        <f>IF(qualitativo!L35=20,1,0)</f>
        <v>0</v>
      </c>
      <c r="M29">
        <f>IF(qualitativo!M35=1,1,0)</f>
        <v>0</v>
      </c>
      <c r="N29">
        <f>IF(qualitativo!N35=6,1,0)</f>
        <v>0</v>
      </c>
      <c r="O29">
        <f>IF(qualitativo!O35=1,1,0)</f>
        <v>0</v>
      </c>
      <c r="P29">
        <f>IF(qualitativo!P35=1,1,0)</f>
        <v>0</v>
      </c>
      <c r="Q29">
        <f>IF(qualitativo!Q35=1,1,0)</f>
        <v>0</v>
      </c>
      <c r="R29">
        <f>IF(qualitativo!R35=15,1,0)</f>
        <v>0</v>
      </c>
      <c r="S29">
        <f>IF(OR(qualitativo!S35=0.4,qualitativo!S35="2'5"),1,0)</f>
        <v>0</v>
      </c>
      <c r="T29">
        <f>IF(OR(qualitativo!T35=2.25,qualitativo!T35="2,1'4"),1,0)</f>
        <v>0</v>
      </c>
      <c r="U29">
        <f>IF(qualitativo!U35=0,1,0)</f>
        <v>1</v>
      </c>
      <c r="V29">
        <f>IF(qualitativo!V35=3,1,0)</f>
        <v>0</v>
      </c>
      <c r="W29">
        <f>IF(qualitativo!W35=1,1,0)</f>
        <v>0</v>
      </c>
      <c r="X29">
        <f>IF(qualitativo!X35=37.7,1,0)</f>
        <v>0</v>
      </c>
      <c r="Y29">
        <f>IF(qualitativo!Y35=0,1,0)</f>
        <v>1</v>
      </c>
      <c r="Z29">
        <f>IF(qualitativo!Z35=3.5,1,0)</f>
        <v>0</v>
      </c>
      <c r="AA29">
        <f>IF(qualitativo!AA35=1.49,1,0)</f>
        <v>0</v>
      </c>
      <c r="AB29">
        <f>IF(qualitativo!AB35=22.38,1,0)</f>
        <v>0</v>
      </c>
      <c r="AC29">
        <f>IF(qualitativo!AC35=15,1,0)</f>
        <v>0</v>
      </c>
      <c r="AD29">
        <f>IF(qualitativo!AD35=7,1,0)</f>
        <v>0</v>
      </c>
      <c r="AE29">
        <f>IF(qualitativo!AE35=2,1,0)</f>
        <v>0</v>
      </c>
      <c r="AG29">
        <f t="shared" si="1"/>
        <v>0</v>
      </c>
      <c r="AH29">
        <f t="shared" si="2"/>
        <v>0</v>
      </c>
      <c r="AI29">
        <f t="shared" si="3"/>
        <v>2</v>
      </c>
      <c r="AJ29" s="10">
        <f t="shared" si="0"/>
        <v>2</v>
      </c>
      <c r="AK29" s="1">
        <f t="shared" si="5"/>
        <v>6.8965517241379309E-2</v>
      </c>
    </row>
    <row r="30" spans="1:37" x14ac:dyDescent="0.2">
      <c r="A30">
        <f>qualitativo!A36</f>
        <v>0</v>
      </c>
      <c r="B30">
        <f>qualitativo!B36</f>
        <v>0</v>
      </c>
      <c r="C30">
        <f>IF(qualitativo!C36=45,1,0)</f>
        <v>0</v>
      </c>
      <c r="D30">
        <f>IF(qualitativo!D36=699,1,0)</f>
        <v>0</v>
      </c>
      <c r="E30">
        <f>IF(qualitativo!E36=51,1,0)</f>
        <v>0</v>
      </c>
      <c r="F30">
        <f>IF(qualitativo!F36=78,1,0)</f>
        <v>0</v>
      </c>
      <c r="G30">
        <f>IF(qualitativo!G36=42,1,0)</f>
        <v>0</v>
      </c>
      <c r="H30">
        <f>IF(qualitativo!H36=43,1,0)</f>
        <v>0</v>
      </c>
      <c r="I30">
        <f>IF(qualitativo!I36=9,1,0)</f>
        <v>0</v>
      </c>
      <c r="J30">
        <f>IF(qualitativo!J36=81,1,0)</f>
        <v>0</v>
      </c>
      <c r="K30">
        <f>IF(qualitativo!K36=3,1,0)</f>
        <v>0</v>
      </c>
      <c r="L30">
        <f>IF(qualitativo!L36=20,1,0)</f>
        <v>0</v>
      </c>
      <c r="M30">
        <f>IF(qualitativo!M36=1,1,0)</f>
        <v>0</v>
      </c>
      <c r="N30">
        <f>IF(qualitativo!N36=6,1,0)</f>
        <v>0</v>
      </c>
      <c r="O30">
        <f>IF(qualitativo!O36=1,1,0)</f>
        <v>0</v>
      </c>
      <c r="P30">
        <f>IF(qualitativo!P36=1,1,0)</f>
        <v>0</v>
      </c>
      <c r="Q30">
        <f>IF(qualitativo!Q36=1,1,0)</f>
        <v>0</v>
      </c>
      <c r="R30">
        <f>IF(qualitativo!R36=15,1,0)</f>
        <v>0</v>
      </c>
      <c r="S30">
        <f>IF(OR(qualitativo!S36=0.4,qualitativo!S36="2'5"),1,0)</f>
        <v>0</v>
      </c>
      <c r="T30">
        <f>IF(OR(qualitativo!T36=2.25,qualitativo!T36="2,1'4"),1,0)</f>
        <v>0</v>
      </c>
      <c r="U30">
        <f>IF(qualitativo!U36=0,1,0)</f>
        <v>1</v>
      </c>
      <c r="V30">
        <f>IF(qualitativo!V36=3,1,0)</f>
        <v>0</v>
      </c>
      <c r="W30">
        <f>IF(qualitativo!W36=1,1,0)</f>
        <v>0</v>
      </c>
      <c r="X30">
        <f>IF(qualitativo!X36=37.7,1,0)</f>
        <v>0</v>
      </c>
      <c r="Y30">
        <f>IF(qualitativo!Y36=0,1,0)</f>
        <v>1</v>
      </c>
      <c r="Z30">
        <f>IF(qualitativo!Z36=3.5,1,0)</f>
        <v>0</v>
      </c>
      <c r="AA30">
        <f>IF(qualitativo!AA36=1.49,1,0)</f>
        <v>0</v>
      </c>
      <c r="AB30">
        <f>IF(qualitativo!AB36=22.38,1,0)</f>
        <v>0</v>
      </c>
      <c r="AC30">
        <f>IF(qualitativo!AC36=15,1,0)</f>
        <v>0</v>
      </c>
      <c r="AD30">
        <f>IF(qualitativo!AD36=7,1,0)</f>
        <v>0</v>
      </c>
      <c r="AE30">
        <f>IF(qualitativo!AE36=2,1,0)</f>
        <v>0</v>
      </c>
      <c r="AG30">
        <f t="shared" si="1"/>
        <v>0</v>
      </c>
      <c r="AH30">
        <f t="shared" si="2"/>
        <v>0</v>
      </c>
      <c r="AI30">
        <f t="shared" si="3"/>
        <v>2</v>
      </c>
      <c r="AJ30" s="10">
        <f t="shared" si="0"/>
        <v>2</v>
      </c>
      <c r="AK30" s="1">
        <f t="shared" si="5"/>
        <v>6.8965517241379309E-2</v>
      </c>
    </row>
    <row r="31" spans="1:37" x14ac:dyDescent="0.2">
      <c r="A31">
        <f>qualitativo!A37</f>
        <v>0</v>
      </c>
      <c r="B31">
        <f>qualitativo!B37</f>
        <v>0</v>
      </c>
      <c r="C31">
        <f>IF(qualitativo!C37=45,1,0)</f>
        <v>0</v>
      </c>
      <c r="D31">
        <f>IF(qualitativo!D37=699,1,0)</f>
        <v>0</v>
      </c>
      <c r="E31">
        <f>IF(qualitativo!E37=51,1,0)</f>
        <v>0</v>
      </c>
      <c r="F31">
        <f>IF(qualitativo!F37=78,1,0)</f>
        <v>0</v>
      </c>
      <c r="G31">
        <f>IF(qualitativo!G37=42,1,0)</f>
        <v>0</v>
      </c>
      <c r="H31">
        <f>IF(qualitativo!H37=43,1,0)</f>
        <v>0</v>
      </c>
      <c r="I31">
        <f>IF(qualitativo!I37=9,1,0)</f>
        <v>0</v>
      </c>
      <c r="J31">
        <f>IF(qualitativo!J37=81,1,0)</f>
        <v>0</v>
      </c>
      <c r="K31">
        <f>IF(qualitativo!K37=3,1,0)</f>
        <v>0</v>
      </c>
      <c r="L31">
        <f>IF(qualitativo!L37=20,1,0)</f>
        <v>0</v>
      </c>
      <c r="M31">
        <f>IF(qualitativo!M37=1,1,0)</f>
        <v>0</v>
      </c>
      <c r="N31">
        <f>IF(qualitativo!N37=6,1,0)</f>
        <v>0</v>
      </c>
      <c r="O31">
        <f>IF(qualitativo!O37=1,1,0)</f>
        <v>0</v>
      </c>
      <c r="P31">
        <f>IF(qualitativo!P37=1,1,0)</f>
        <v>0</v>
      </c>
      <c r="Q31">
        <f>IF(qualitativo!Q37=1,1,0)</f>
        <v>0</v>
      </c>
      <c r="R31">
        <f>IF(qualitativo!R37=15,1,0)</f>
        <v>0</v>
      </c>
      <c r="S31">
        <f>IF(OR(qualitativo!S37=0.4,qualitativo!S37="2'5"),1,0)</f>
        <v>0</v>
      </c>
      <c r="T31">
        <f>IF(OR(qualitativo!T37=2.25,qualitativo!T37="2,1'4"),1,0)</f>
        <v>0</v>
      </c>
      <c r="U31">
        <f>IF(qualitativo!U37=0,1,0)</f>
        <v>1</v>
      </c>
      <c r="V31">
        <f>IF(qualitativo!V37=3,1,0)</f>
        <v>0</v>
      </c>
      <c r="W31">
        <f>IF(qualitativo!W37=1,1,0)</f>
        <v>0</v>
      </c>
      <c r="X31">
        <f>IF(qualitativo!X37=37.7,1,0)</f>
        <v>0</v>
      </c>
      <c r="Y31">
        <f>IF(qualitativo!Y37=0,1,0)</f>
        <v>1</v>
      </c>
      <c r="Z31">
        <f>IF(qualitativo!Z37=3.5,1,0)</f>
        <v>0</v>
      </c>
      <c r="AA31">
        <f>IF(qualitativo!AA37=1.49,1,0)</f>
        <v>0</v>
      </c>
      <c r="AB31">
        <f>IF(qualitativo!AB37=22.38,1,0)</f>
        <v>0</v>
      </c>
      <c r="AC31">
        <f>IF(qualitativo!AC37=15,1,0)</f>
        <v>0</v>
      </c>
      <c r="AD31">
        <f>IF(qualitativo!AD37=7,1,0)</f>
        <v>0</v>
      </c>
      <c r="AE31">
        <f>IF(qualitativo!AE37=2,1,0)</f>
        <v>0</v>
      </c>
      <c r="AG31">
        <f t="shared" si="1"/>
        <v>0</v>
      </c>
      <c r="AH31">
        <f t="shared" si="2"/>
        <v>0</v>
      </c>
      <c r="AI31">
        <f t="shared" si="3"/>
        <v>2</v>
      </c>
      <c r="AJ31" s="10">
        <f t="shared" si="0"/>
        <v>2</v>
      </c>
      <c r="AK31" s="1">
        <f t="shared" si="5"/>
        <v>6.8965517241379309E-2</v>
      </c>
    </row>
    <row r="32" spans="1:37" x14ac:dyDescent="0.2">
      <c r="A32">
        <f>qualitativo!A38</f>
        <v>0</v>
      </c>
      <c r="B32">
        <f>qualitativo!B38</f>
        <v>0</v>
      </c>
      <c r="C32">
        <f>IF(qualitativo!C38=45,1,0)</f>
        <v>0</v>
      </c>
      <c r="D32">
        <f>IF(qualitativo!D38=699,1,0)</f>
        <v>0</v>
      </c>
      <c r="E32">
        <f>IF(qualitativo!E38=51,1,0)</f>
        <v>0</v>
      </c>
      <c r="F32">
        <f>IF(qualitativo!F38=78,1,0)</f>
        <v>0</v>
      </c>
      <c r="G32">
        <f>IF(qualitativo!G38=42,1,0)</f>
        <v>0</v>
      </c>
      <c r="H32">
        <f>IF(qualitativo!H38=43,1,0)</f>
        <v>0</v>
      </c>
      <c r="I32">
        <f>IF(qualitativo!I38=9,1,0)</f>
        <v>0</v>
      </c>
      <c r="J32">
        <f>IF(qualitativo!J38=81,1,0)</f>
        <v>0</v>
      </c>
      <c r="K32">
        <f>IF(qualitativo!K38=3,1,0)</f>
        <v>0</v>
      </c>
      <c r="L32">
        <f>IF(qualitativo!L38=20,1,0)</f>
        <v>0</v>
      </c>
      <c r="M32">
        <f>IF(qualitativo!M38=1,1,0)</f>
        <v>0</v>
      </c>
      <c r="N32">
        <f>IF(qualitativo!N38=6,1,0)</f>
        <v>0</v>
      </c>
      <c r="O32">
        <f>IF(qualitativo!O38=1,1,0)</f>
        <v>0</v>
      </c>
      <c r="P32">
        <f>IF(qualitativo!P38=1,1,0)</f>
        <v>0</v>
      </c>
      <c r="Q32">
        <f>IF(qualitativo!Q38=1,1,0)</f>
        <v>0</v>
      </c>
      <c r="R32">
        <f>IF(qualitativo!R38=15,1,0)</f>
        <v>0</v>
      </c>
      <c r="S32">
        <f>IF(OR(qualitativo!S38=0.4,qualitativo!S38="2'5"),1,0)</f>
        <v>0</v>
      </c>
      <c r="T32">
        <f>IF(OR(qualitativo!T38=2.25,qualitativo!T38="2,1'4"),1,0)</f>
        <v>0</v>
      </c>
      <c r="U32">
        <f>IF(qualitativo!U38=0,1,0)</f>
        <v>1</v>
      </c>
      <c r="V32">
        <f>IF(qualitativo!V38=3,1,0)</f>
        <v>0</v>
      </c>
      <c r="W32">
        <f>IF(qualitativo!W38=1,1,0)</f>
        <v>0</v>
      </c>
      <c r="X32">
        <f>IF(qualitativo!X38=37.7,1,0)</f>
        <v>0</v>
      </c>
      <c r="Y32">
        <f>IF(qualitativo!Y38=0,1,0)</f>
        <v>1</v>
      </c>
      <c r="Z32">
        <f>IF(qualitativo!Z38=3.5,1,0)</f>
        <v>0</v>
      </c>
      <c r="AA32">
        <f>IF(qualitativo!AA38=1.49,1,0)</f>
        <v>0</v>
      </c>
      <c r="AB32">
        <f>IF(qualitativo!AB38=22.38,1,0)</f>
        <v>0</v>
      </c>
      <c r="AC32">
        <f>IF(qualitativo!AC38=15,1,0)</f>
        <v>0</v>
      </c>
      <c r="AD32">
        <f>IF(qualitativo!AD38=7,1,0)</f>
        <v>0</v>
      </c>
      <c r="AE32">
        <f>IF(qualitativo!AE38=2,1,0)</f>
        <v>0</v>
      </c>
      <c r="AG32">
        <f t="shared" si="1"/>
        <v>0</v>
      </c>
      <c r="AH32">
        <f t="shared" si="2"/>
        <v>0</v>
      </c>
      <c r="AI32">
        <f t="shared" si="3"/>
        <v>2</v>
      </c>
      <c r="AJ32" s="10">
        <f t="shared" si="0"/>
        <v>2</v>
      </c>
      <c r="AK32" s="1">
        <f t="shared" si="5"/>
        <v>6.8965517241379309E-2</v>
      </c>
    </row>
    <row r="33" spans="1:37" x14ac:dyDescent="0.2">
      <c r="A33">
        <f>qualitativo!A39</f>
        <v>0</v>
      </c>
      <c r="B33">
        <f>qualitativo!B39</f>
        <v>0</v>
      </c>
      <c r="C33">
        <f>IF(qualitativo!C39=45,1,0)</f>
        <v>0</v>
      </c>
      <c r="D33">
        <f>IF(qualitativo!D39=699,1,0)</f>
        <v>0</v>
      </c>
      <c r="E33">
        <f>IF(qualitativo!E39=51,1,0)</f>
        <v>0</v>
      </c>
      <c r="F33">
        <f>IF(qualitativo!F39=78,1,0)</f>
        <v>0</v>
      </c>
      <c r="G33">
        <f>IF(qualitativo!G39=42,1,0)</f>
        <v>0</v>
      </c>
      <c r="H33">
        <f>IF(qualitativo!H39=43,1,0)</f>
        <v>0</v>
      </c>
      <c r="I33">
        <f>IF(qualitativo!I39=9,1,0)</f>
        <v>0</v>
      </c>
      <c r="J33">
        <f>IF(qualitativo!J39=81,1,0)</f>
        <v>0</v>
      </c>
      <c r="K33">
        <f>IF(qualitativo!K39=3,1,0)</f>
        <v>0</v>
      </c>
      <c r="L33">
        <f>IF(qualitativo!L39=20,1,0)</f>
        <v>0</v>
      </c>
      <c r="M33">
        <f>IF(qualitativo!M39=1,1,0)</f>
        <v>0</v>
      </c>
      <c r="N33">
        <f>IF(qualitativo!N39=6,1,0)</f>
        <v>0</v>
      </c>
      <c r="O33">
        <f>IF(qualitativo!O39=1,1,0)</f>
        <v>0</v>
      </c>
      <c r="P33">
        <f>IF(qualitativo!P39=1,1,0)</f>
        <v>0</v>
      </c>
      <c r="Q33">
        <f>IF(qualitativo!Q39=1,1,0)</f>
        <v>0</v>
      </c>
      <c r="R33">
        <f>IF(qualitativo!R39=15,1,0)</f>
        <v>0</v>
      </c>
      <c r="S33">
        <f>IF(OR(qualitativo!S39=0.4,qualitativo!S39="2'5"),1,0)</f>
        <v>0</v>
      </c>
      <c r="T33">
        <f>IF(OR(qualitativo!T39=2.25,qualitativo!T39="2,1'4"),1,0)</f>
        <v>0</v>
      </c>
      <c r="U33">
        <f>IF(qualitativo!U39=0,1,0)</f>
        <v>1</v>
      </c>
      <c r="V33">
        <f>IF(qualitativo!V39=3,1,0)</f>
        <v>0</v>
      </c>
      <c r="W33">
        <f>IF(qualitativo!W39=1,1,0)</f>
        <v>0</v>
      </c>
      <c r="X33">
        <f>IF(qualitativo!X39=37.7,1,0)</f>
        <v>0</v>
      </c>
      <c r="Y33">
        <f>IF(qualitativo!Y39=0,1,0)</f>
        <v>1</v>
      </c>
      <c r="Z33">
        <f>IF(qualitativo!Z39=3.5,1,0)</f>
        <v>0</v>
      </c>
      <c r="AA33">
        <f>IF(qualitativo!AA39=1.49,1,0)</f>
        <v>0</v>
      </c>
      <c r="AB33">
        <f>IF(qualitativo!AB39=22.38,1,0)</f>
        <v>0</v>
      </c>
      <c r="AC33">
        <f>IF(qualitativo!AC39=15,1,0)</f>
        <v>0</v>
      </c>
      <c r="AD33">
        <f>IF(qualitativo!AD39=7,1,0)</f>
        <v>0</v>
      </c>
      <c r="AE33">
        <f>IF(qualitativo!AE39=2,1,0)</f>
        <v>0</v>
      </c>
      <c r="AG33">
        <f t="shared" si="1"/>
        <v>0</v>
      </c>
      <c r="AH33">
        <f t="shared" si="2"/>
        <v>0</v>
      </c>
      <c r="AI33">
        <f t="shared" si="3"/>
        <v>2</v>
      </c>
      <c r="AJ33" s="10">
        <f t="shared" si="0"/>
        <v>2</v>
      </c>
      <c r="AK33" s="1">
        <f t="shared" si="5"/>
        <v>6.8965517241379309E-2</v>
      </c>
    </row>
    <row r="34" spans="1:37" x14ac:dyDescent="0.2">
      <c r="A34">
        <f>qualitativo!A40</f>
        <v>0</v>
      </c>
      <c r="B34">
        <f>qualitativo!B40</f>
        <v>0</v>
      </c>
      <c r="C34">
        <f>IF(qualitativo!C40=45,1,0)</f>
        <v>0</v>
      </c>
      <c r="D34">
        <f>IF(qualitativo!D40=699,1,0)</f>
        <v>0</v>
      </c>
      <c r="E34">
        <f>IF(qualitativo!E40=51,1,0)</f>
        <v>0</v>
      </c>
      <c r="F34">
        <f>IF(qualitativo!F40=78,1,0)</f>
        <v>0</v>
      </c>
      <c r="G34">
        <f>IF(qualitativo!G40=42,1,0)</f>
        <v>0</v>
      </c>
      <c r="H34">
        <f>IF(qualitativo!H40=43,1,0)</f>
        <v>0</v>
      </c>
      <c r="I34">
        <f>IF(qualitativo!I40=9,1,0)</f>
        <v>0</v>
      </c>
      <c r="J34">
        <f>IF(qualitativo!J40=81,1,0)</f>
        <v>0</v>
      </c>
      <c r="K34">
        <f>IF(qualitativo!K40=3,1,0)</f>
        <v>0</v>
      </c>
      <c r="L34">
        <f>IF(qualitativo!L40=20,1,0)</f>
        <v>0</v>
      </c>
      <c r="M34">
        <f>IF(qualitativo!M40=1,1,0)</f>
        <v>0</v>
      </c>
      <c r="N34">
        <f>IF(qualitativo!N40=6,1,0)</f>
        <v>0</v>
      </c>
      <c r="O34">
        <f>IF(qualitativo!O40=1,1,0)</f>
        <v>0</v>
      </c>
      <c r="P34">
        <f>IF(qualitativo!P40=1,1,0)</f>
        <v>0</v>
      </c>
      <c r="Q34">
        <f>IF(qualitativo!Q40=1,1,0)</f>
        <v>0</v>
      </c>
      <c r="R34">
        <f>IF(qualitativo!R40=15,1,0)</f>
        <v>0</v>
      </c>
      <c r="S34">
        <f>IF(OR(qualitativo!S40=0.4,qualitativo!S40="2'5"),1,0)</f>
        <v>0</v>
      </c>
      <c r="T34">
        <f>IF(OR(qualitativo!T40=2.25,qualitativo!T40="2,1'4"),1,0)</f>
        <v>0</v>
      </c>
      <c r="U34">
        <f>IF(qualitativo!U40=0,1,0)</f>
        <v>1</v>
      </c>
      <c r="V34">
        <f>IF(qualitativo!V40=3,1,0)</f>
        <v>0</v>
      </c>
      <c r="W34">
        <f>IF(qualitativo!W40=1,1,0)</f>
        <v>0</v>
      </c>
      <c r="X34">
        <f>IF(qualitativo!X40=37.7,1,0)</f>
        <v>0</v>
      </c>
      <c r="Y34">
        <f>IF(qualitativo!Y40=0,1,0)</f>
        <v>1</v>
      </c>
      <c r="Z34">
        <f>IF(qualitativo!Z40=3.5,1,0)</f>
        <v>0</v>
      </c>
      <c r="AA34">
        <f>IF(qualitativo!AA40=1.49,1,0)</f>
        <v>0</v>
      </c>
      <c r="AB34">
        <f>IF(qualitativo!AB40=22.38,1,0)</f>
        <v>0</v>
      </c>
      <c r="AC34">
        <f>IF(qualitativo!AC40=15,1,0)</f>
        <v>0</v>
      </c>
      <c r="AD34">
        <f>IF(qualitativo!AD40=7,1,0)</f>
        <v>0</v>
      </c>
      <c r="AE34">
        <f>IF(qualitativo!AE40=2,1,0)</f>
        <v>0</v>
      </c>
      <c r="AG34">
        <f t="shared" si="1"/>
        <v>0</v>
      </c>
      <c r="AH34">
        <f t="shared" si="2"/>
        <v>0</v>
      </c>
      <c r="AI34">
        <f t="shared" si="3"/>
        <v>2</v>
      </c>
      <c r="AJ34" s="10">
        <f t="shared" si="0"/>
        <v>2</v>
      </c>
      <c r="AK34" s="1">
        <f t="shared" si="5"/>
        <v>6.8965517241379309E-2</v>
      </c>
    </row>
    <row r="35" spans="1:37" x14ac:dyDescent="0.2">
      <c r="A35">
        <f>qualitativo!A41</f>
        <v>0</v>
      </c>
      <c r="B35">
        <f>qualitativo!B41</f>
        <v>0</v>
      </c>
      <c r="C35">
        <f>IF(qualitativo!C41=45,1,0)</f>
        <v>0</v>
      </c>
      <c r="D35">
        <f>IF(qualitativo!D41=699,1,0)</f>
        <v>0</v>
      </c>
      <c r="E35">
        <f>IF(qualitativo!E41=51,1,0)</f>
        <v>0</v>
      </c>
      <c r="F35">
        <f>IF(qualitativo!F41=78,1,0)</f>
        <v>0</v>
      </c>
      <c r="G35">
        <f>IF(qualitativo!G41=42,1,0)</f>
        <v>0</v>
      </c>
      <c r="H35">
        <f>IF(qualitativo!H41=43,1,0)</f>
        <v>0</v>
      </c>
      <c r="I35">
        <f>IF(qualitativo!I41=9,1,0)</f>
        <v>0</v>
      </c>
      <c r="J35">
        <f>IF(qualitativo!J41=81,1,0)</f>
        <v>0</v>
      </c>
      <c r="K35">
        <f>IF(qualitativo!K41=3,1,0)</f>
        <v>0</v>
      </c>
      <c r="L35">
        <f>IF(qualitativo!L41=20,1,0)</f>
        <v>0</v>
      </c>
      <c r="M35">
        <f>IF(qualitativo!M41=1,1,0)</f>
        <v>0</v>
      </c>
      <c r="N35">
        <f>IF(qualitativo!N41=6,1,0)</f>
        <v>0</v>
      </c>
      <c r="O35">
        <f>IF(qualitativo!O41=1,1,0)</f>
        <v>0</v>
      </c>
      <c r="P35">
        <f>IF(qualitativo!P41=1,1,0)</f>
        <v>0</v>
      </c>
      <c r="Q35">
        <f>IF(qualitativo!Q41=1,1,0)</f>
        <v>0</v>
      </c>
      <c r="R35">
        <f>IF(qualitativo!R41=15,1,0)</f>
        <v>0</v>
      </c>
      <c r="S35">
        <f>IF(OR(qualitativo!S41=0.4,qualitativo!S41="2'5"),1,0)</f>
        <v>0</v>
      </c>
      <c r="T35">
        <f>IF(OR(qualitativo!T41=2.25,qualitativo!T41="2,1'4"),1,0)</f>
        <v>0</v>
      </c>
      <c r="U35">
        <f>IF(qualitativo!U41=0,1,0)</f>
        <v>1</v>
      </c>
      <c r="V35">
        <f>IF(qualitativo!V41=3,1,0)</f>
        <v>0</v>
      </c>
      <c r="W35">
        <f>IF(qualitativo!W41=1,1,0)</f>
        <v>0</v>
      </c>
      <c r="X35">
        <f>IF(qualitativo!X41=37.7,1,0)</f>
        <v>0</v>
      </c>
      <c r="Y35">
        <f>IF(qualitativo!Y41=0,1,0)</f>
        <v>1</v>
      </c>
      <c r="Z35">
        <f>IF(qualitativo!Z41=3.5,1,0)</f>
        <v>0</v>
      </c>
      <c r="AA35">
        <f>IF(qualitativo!AA41=1.49,1,0)</f>
        <v>0</v>
      </c>
      <c r="AB35">
        <f>IF(qualitativo!AB41=22.38,1,0)</f>
        <v>0</v>
      </c>
      <c r="AC35">
        <f>IF(qualitativo!AC41=15,1,0)</f>
        <v>0</v>
      </c>
      <c r="AD35">
        <f>IF(qualitativo!AD41=7,1,0)</f>
        <v>0</v>
      </c>
      <c r="AE35">
        <f>IF(qualitativo!AE41=2,1,0)</f>
        <v>0</v>
      </c>
      <c r="AG35">
        <f t="shared" si="1"/>
        <v>0</v>
      </c>
      <c r="AH35">
        <f t="shared" si="2"/>
        <v>0</v>
      </c>
      <c r="AI35">
        <f t="shared" si="3"/>
        <v>2</v>
      </c>
      <c r="AJ35" s="10">
        <f t="shared" si="0"/>
        <v>2</v>
      </c>
      <c r="AK35" s="1">
        <f t="shared" si="5"/>
        <v>6.8965517241379309E-2</v>
      </c>
    </row>
    <row r="36" spans="1:37" x14ac:dyDescent="0.2">
      <c r="A36">
        <f>qualitativo!A42</f>
        <v>0</v>
      </c>
      <c r="B36">
        <f>qualitativo!B42</f>
        <v>0</v>
      </c>
      <c r="C36">
        <f>IF(qualitativo!C42=45,1,0)</f>
        <v>0</v>
      </c>
      <c r="D36">
        <f>IF(qualitativo!D42=699,1,0)</f>
        <v>0</v>
      </c>
      <c r="E36">
        <f>IF(qualitativo!E42=51,1,0)</f>
        <v>0</v>
      </c>
      <c r="F36">
        <f>IF(qualitativo!F42=78,1,0)</f>
        <v>0</v>
      </c>
      <c r="G36">
        <f>IF(qualitativo!G42=42,1,0)</f>
        <v>0</v>
      </c>
      <c r="H36">
        <f>IF(qualitativo!H42=43,1,0)</f>
        <v>0</v>
      </c>
      <c r="I36">
        <f>IF(qualitativo!I42=9,1,0)</f>
        <v>0</v>
      </c>
      <c r="J36">
        <f>IF(qualitativo!J42=81,1,0)</f>
        <v>0</v>
      </c>
      <c r="K36">
        <f>IF(qualitativo!K42=3,1,0)</f>
        <v>0</v>
      </c>
      <c r="L36">
        <f>IF(qualitativo!L42=20,1,0)</f>
        <v>0</v>
      </c>
      <c r="M36">
        <f>IF(qualitativo!M42=1,1,0)</f>
        <v>0</v>
      </c>
      <c r="N36">
        <f>IF(qualitativo!N42=6,1,0)</f>
        <v>0</v>
      </c>
      <c r="O36">
        <f>IF(qualitativo!O42=1,1,0)</f>
        <v>0</v>
      </c>
      <c r="P36">
        <f>IF(qualitativo!P42=1,1,0)</f>
        <v>0</v>
      </c>
      <c r="Q36">
        <f>IF(qualitativo!Q42=1,1,0)</f>
        <v>0</v>
      </c>
      <c r="R36">
        <f>IF(qualitativo!R42=15,1,0)</f>
        <v>0</v>
      </c>
      <c r="S36">
        <f>IF(OR(qualitativo!S42=0.4,qualitativo!S42="2'5"),1,0)</f>
        <v>0</v>
      </c>
      <c r="T36">
        <f>IF(OR(qualitativo!T42=2.25,qualitativo!T42="2,1'4"),1,0)</f>
        <v>0</v>
      </c>
      <c r="U36">
        <f>IF(qualitativo!U42=0,1,0)</f>
        <v>1</v>
      </c>
      <c r="V36">
        <f>IF(qualitativo!V42=3,1,0)</f>
        <v>0</v>
      </c>
      <c r="W36">
        <f>IF(qualitativo!W42=1,1,0)</f>
        <v>0</v>
      </c>
      <c r="X36">
        <f>IF(qualitativo!X42=37.7,1,0)</f>
        <v>0</v>
      </c>
      <c r="Y36">
        <f>IF(qualitativo!Y42=0,1,0)</f>
        <v>1</v>
      </c>
      <c r="Z36">
        <f>IF(qualitativo!Z42=3.5,1,0)</f>
        <v>0</v>
      </c>
      <c r="AA36">
        <f>IF(qualitativo!AA42=1.49,1,0)</f>
        <v>0</v>
      </c>
      <c r="AB36">
        <f>IF(qualitativo!AB42=22.38,1,0)</f>
        <v>0</v>
      </c>
      <c r="AC36">
        <f>IF(qualitativo!AC42=15,1,0)</f>
        <v>0</v>
      </c>
      <c r="AD36">
        <f>IF(qualitativo!AD42=7,1,0)</f>
        <v>0</v>
      </c>
      <c r="AE36">
        <f>IF(qualitativo!AE42=2,1,0)</f>
        <v>0</v>
      </c>
      <c r="AG36">
        <f t="shared" si="1"/>
        <v>0</v>
      </c>
      <c r="AH36">
        <f t="shared" si="2"/>
        <v>0</v>
      </c>
      <c r="AI36">
        <f t="shared" si="3"/>
        <v>2</v>
      </c>
      <c r="AJ36" s="10">
        <f t="shared" ref="AJ36:AJ67" si="6">COUNTIF(C36:AE36,1)</f>
        <v>2</v>
      </c>
      <c r="AK36" s="1">
        <f t="shared" si="5"/>
        <v>6.8965517241379309E-2</v>
      </c>
    </row>
    <row r="37" spans="1:37" x14ac:dyDescent="0.2">
      <c r="A37">
        <f>qualitativo!A43</f>
        <v>0</v>
      </c>
      <c r="B37">
        <f>qualitativo!B43</f>
        <v>0</v>
      </c>
      <c r="C37">
        <f>IF(qualitativo!C43=45,1,0)</f>
        <v>0</v>
      </c>
      <c r="D37">
        <f>IF(qualitativo!D43=699,1,0)</f>
        <v>0</v>
      </c>
      <c r="E37">
        <f>IF(qualitativo!E43=51,1,0)</f>
        <v>0</v>
      </c>
      <c r="F37">
        <f>IF(qualitativo!F43=78,1,0)</f>
        <v>0</v>
      </c>
      <c r="G37">
        <f>IF(qualitativo!G43=42,1,0)</f>
        <v>0</v>
      </c>
      <c r="H37">
        <f>IF(qualitativo!H43=43,1,0)</f>
        <v>0</v>
      </c>
      <c r="I37">
        <f>IF(qualitativo!I43=9,1,0)</f>
        <v>0</v>
      </c>
      <c r="J37">
        <f>IF(qualitativo!J43=81,1,0)</f>
        <v>0</v>
      </c>
      <c r="K37">
        <f>IF(qualitativo!K43=3,1,0)</f>
        <v>0</v>
      </c>
      <c r="L37">
        <f>IF(qualitativo!L43=20,1,0)</f>
        <v>0</v>
      </c>
      <c r="M37">
        <f>IF(qualitativo!M43=1,1,0)</f>
        <v>0</v>
      </c>
      <c r="N37">
        <f>IF(qualitativo!N43=6,1,0)</f>
        <v>0</v>
      </c>
      <c r="O37">
        <f>IF(qualitativo!O43=1,1,0)</f>
        <v>0</v>
      </c>
      <c r="P37">
        <f>IF(qualitativo!P43=1,1,0)</f>
        <v>0</v>
      </c>
      <c r="Q37">
        <f>IF(qualitativo!Q43=1,1,0)</f>
        <v>0</v>
      </c>
      <c r="R37">
        <f>IF(qualitativo!R43=15,1,0)</f>
        <v>0</v>
      </c>
      <c r="S37">
        <f>IF(OR(qualitativo!S43=0.4,qualitativo!S43="2'5"),1,0)</f>
        <v>0</v>
      </c>
      <c r="T37">
        <f>IF(OR(qualitativo!T43=2.25,qualitativo!T43="2,1'4"),1,0)</f>
        <v>0</v>
      </c>
      <c r="U37">
        <f>IF(qualitativo!U43=0,1,0)</f>
        <v>1</v>
      </c>
      <c r="V37">
        <f>IF(qualitativo!V43=3,1,0)</f>
        <v>0</v>
      </c>
      <c r="W37">
        <f>IF(qualitativo!W43=1,1,0)</f>
        <v>0</v>
      </c>
      <c r="X37">
        <f>IF(qualitativo!X43=37.7,1,0)</f>
        <v>0</v>
      </c>
      <c r="Y37">
        <f>IF(qualitativo!Y43=0,1,0)</f>
        <v>1</v>
      </c>
      <c r="Z37">
        <f>IF(qualitativo!Z43=3.5,1,0)</f>
        <v>0</v>
      </c>
      <c r="AA37">
        <f>IF(qualitativo!AA43=1.49,1,0)</f>
        <v>0</v>
      </c>
      <c r="AB37">
        <f>IF(qualitativo!AB43=22.38,1,0)</f>
        <v>0</v>
      </c>
      <c r="AC37">
        <f>IF(qualitativo!AC43=15,1,0)</f>
        <v>0</v>
      </c>
      <c r="AD37">
        <f>IF(qualitativo!AD43=7,1,0)</f>
        <v>0</v>
      </c>
      <c r="AE37">
        <f>IF(qualitativo!AE43=2,1,0)</f>
        <v>0</v>
      </c>
      <c r="AG37">
        <f t="shared" si="1"/>
        <v>0</v>
      </c>
      <c r="AH37">
        <f t="shared" si="2"/>
        <v>0</v>
      </c>
      <c r="AI37">
        <f t="shared" si="3"/>
        <v>2</v>
      </c>
      <c r="AJ37" s="10">
        <f t="shared" si="6"/>
        <v>2</v>
      </c>
      <c r="AK37" s="1">
        <f t="shared" si="5"/>
        <v>6.8965517241379309E-2</v>
      </c>
    </row>
    <row r="38" spans="1:37" x14ac:dyDescent="0.2">
      <c r="A38">
        <f>qualitativo!A44</f>
        <v>0</v>
      </c>
      <c r="B38">
        <f>qualitativo!B44</f>
        <v>0</v>
      </c>
      <c r="C38">
        <f>IF(qualitativo!C44=45,1,0)</f>
        <v>0</v>
      </c>
      <c r="D38">
        <f>IF(qualitativo!E44=699,1,0)</f>
        <v>0</v>
      </c>
      <c r="E38">
        <f>IF(qualitativo!F44=51,1,0)</f>
        <v>0</v>
      </c>
      <c r="F38">
        <f>IF(qualitativo!G44=78,1,0)</f>
        <v>0</v>
      </c>
      <c r="G38">
        <f>IF(qualitativo!H44=42,1,0)</f>
        <v>0</v>
      </c>
      <c r="H38">
        <f>IF(qualitativo!I44=43,1,0)</f>
        <v>0</v>
      </c>
      <c r="I38">
        <f>IF(qualitativo!J44=9,1,0)</f>
        <v>0</v>
      </c>
      <c r="J38">
        <f>IF(qualitativo!J44=81,1,0)</f>
        <v>0</v>
      </c>
      <c r="K38">
        <f>IF(qualitativo!K44=3,1,0)</f>
        <v>0</v>
      </c>
      <c r="L38">
        <f>IF(qualitativo!L44=20,1,0)</f>
        <v>0</v>
      </c>
      <c r="M38">
        <f>IF(qualitativo!M44=1,1,0)</f>
        <v>0</v>
      </c>
      <c r="N38">
        <f>IF(qualitativo!N44=6,1,0)</f>
        <v>0</v>
      </c>
      <c r="O38">
        <f>IF(qualitativo!O44=1,1,0)</f>
        <v>0</v>
      </c>
      <c r="P38">
        <f>IF(qualitativo!P44=1,1,0)</f>
        <v>0</v>
      </c>
      <c r="Q38">
        <f>IF(qualitativo!Q44=1,1,0)</f>
        <v>0</v>
      </c>
      <c r="R38">
        <f>IF(qualitativo!R44=15,1,0)</f>
        <v>0</v>
      </c>
      <c r="S38">
        <f>IF(OR(qualitativo!S44=0.4,qualitativo!S44="2'5"),1,0)</f>
        <v>0</v>
      </c>
      <c r="T38">
        <f>IF(OR(qualitativo!T44=2.25,qualitativo!T44="2,1'4"),1,0)</f>
        <v>0</v>
      </c>
      <c r="U38">
        <f>IF(qualitativo!U44=0,1,0)</f>
        <v>1</v>
      </c>
      <c r="V38">
        <f>IF(qualitativo!V44=3,1,0)</f>
        <v>0</v>
      </c>
      <c r="W38">
        <f>IF(qualitativo!W44=1,1,0)</f>
        <v>0</v>
      </c>
      <c r="X38">
        <f>IF(qualitativo!X44=37.7,1,0)</f>
        <v>0</v>
      </c>
      <c r="Y38">
        <f>IF(qualitativo!Y44=0,1,0)</f>
        <v>1</v>
      </c>
      <c r="Z38">
        <f>IF(qualitativo!Z44=3.5,1,0)</f>
        <v>0</v>
      </c>
      <c r="AA38">
        <f>IF(qualitativo!AA44=1.49,1,0)</f>
        <v>0</v>
      </c>
      <c r="AB38">
        <f>IF(qualitativo!AB44=22.38,1,0)</f>
        <v>0</v>
      </c>
      <c r="AC38">
        <f>IF(qualitativo!AC44=15,1,0)</f>
        <v>0</v>
      </c>
      <c r="AD38">
        <f>IF(qualitativo!AD44=7,1,0)</f>
        <v>0</v>
      </c>
      <c r="AE38">
        <f>IF(qualitativo!AE44=2,1,0)</f>
        <v>0</v>
      </c>
      <c r="AG38">
        <f t="shared" si="1"/>
        <v>0</v>
      </c>
      <c r="AH38">
        <f t="shared" si="2"/>
        <v>0</v>
      </c>
      <c r="AI38">
        <f t="shared" si="3"/>
        <v>2</v>
      </c>
      <c r="AJ38" s="10">
        <f t="shared" si="6"/>
        <v>2</v>
      </c>
      <c r="AK38" s="1">
        <f t="shared" si="5"/>
        <v>6.8965517241379309E-2</v>
      </c>
    </row>
    <row r="39" spans="1:37" x14ac:dyDescent="0.2">
      <c r="A39">
        <f>qualitativo!A45</f>
        <v>0</v>
      </c>
      <c r="B39">
        <f>qualitativo!B45</f>
        <v>0</v>
      </c>
      <c r="C39">
        <f>IF(qualitativo!C45=45,1,0)</f>
        <v>0</v>
      </c>
      <c r="D39">
        <f>IF(qualitativo!D45=699,1,0)</f>
        <v>0</v>
      </c>
      <c r="E39">
        <f>IF(qualitativo!E45=51,1,0)</f>
        <v>0</v>
      </c>
      <c r="F39">
        <f>IF(qualitativo!F45=78,1,0)</f>
        <v>0</v>
      </c>
      <c r="G39">
        <f>IF(qualitativo!G45=42,1,0)</f>
        <v>0</v>
      </c>
      <c r="H39">
        <f>IF(qualitativo!H45=43,1,0)</f>
        <v>0</v>
      </c>
      <c r="I39">
        <f>IF(qualitativo!I45=9,1,0)</f>
        <v>0</v>
      </c>
      <c r="J39">
        <f>IF(qualitativo!J45=81,1,0)</f>
        <v>0</v>
      </c>
      <c r="K39">
        <f>IF(qualitativo!K45=3,1,0)</f>
        <v>0</v>
      </c>
      <c r="L39">
        <f>IF(qualitativo!L45=20,1,0)</f>
        <v>0</v>
      </c>
      <c r="M39">
        <f>IF(qualitativo!M45=1,1,0)</f>
        <v>0</v>
      </c>
      <c r="N39">
        <f>IF(qualitativo!N45=6,1,0)</f>
        <v>0</v>
      </c>
      <c r="O39">
        <f>IF(qualitativo!O45=1,1,0)</f>
        <v>0</v>
      </c>
      <c r="P39">
        <f>IF(qualitativo!P45=1,1,0)</f>
        <v>0</v>
      </c>
      <c r="Q39">
        <f>IF(qualitativo!Q45=1,1,0)</f>
        <v>0</v>
      </c>
      <c r="R39">
        <f>IF(qualitativo!R45=15,1,0)</f>
        <v>0</v>
      </c>
      <c r="S39">
        <f>IF(OR(qualitativo!S45=0.4,qualitativo!S45="2'5"),1,0)</f>
        <v>0</v>
      </c>
      <c r="T39">
        <f>IF(OR(qualitativo!T45=2.25,qualitativo!T45="2,1'4"),1,0)</f>
        <v>0</v>
      </c>
      <c r="U39">
        <f>IF(qualitativo!U45=0,1,0)</f>
        <v>1</v>
      </c>
      <c r="V39">
        <f>IF(qualitativo!V45=3,1,0)</f>
        <v>0</v>
      </c>
      <c r="W39">
        <f>IF(qualitativo!W45=1,1,0)</f>
        <v>0</v>
      </c>
      <c r="X39">
        <f>IF(qualitativo!X45=37.7,1,0)</f>
        <v>0</v>
      </c>
      <c r="Y39">
        <f>IF(qualitativo!Y45=0,1,0)</f>
        <v>1</v>
      </c>
      <c r="Z39">
        <f>IF(qualitativo!Z45=3.5,1,0)</f>
        <v>0</v>
      </c>
      <c r="AA39">
        <f>IF(qualitativo!AA45=1.49,1,0)</f>
        <v>0</v>
      </c>
      <c r="AB39">
        <f>IF(qualitativo!AB45=22.38,1,0)</f>
        <v>0</v>
      </c>
      <c r="AC39">
        <f>IF(qualitativo!AC45=15,1,0)</f>
        <v>0</v>
      </c>
      <c r="AD39">
        <f>IF(qualitativo!AD45=7,1,0)</f>
        <v>0</v>
      </c>
      <c r="AE39">
        <f>IF(qualitativo!AE45=2,1,0)</f>
        <v>0</v>
      </c>
      <c r="AG39">
        <f t="shared" si="1"/>
        <v>0</v>
      </c>
      <c r="AH39">
        <f t="shared" si="2"/>
        <v>0</v>
      </c>
      <c r="AI39">
        <f t="shared" si="3"/>
        <v>2</v>
      </c>
      <c r="AJ39" s="10">
        <f t="shared" si="6"/>
        <v>2</v>
      </c>
      <c r="AK39" s="1">
        <f t="shared" si="5"/>
        <v>6.8965517241379309E-2</v>
      </c>
    </row>
    <row r="40" spans="1:37" x14ac:dyDescent="0.2">
      <c r="A40">
        <f>qualitativo!A46</f>
        <v>0</v>
      </c>
      <c r="B40">
        <f>qualitativo!B46</f>
        <v>0</v>
      </c>
      <c r="C40">
        <f>IF(qualitativo!C46=45,1,0)</f>
        <v>0</v>
      </c>
      <c r="D40">
        <f>IF(qualitativo!D46=699,1,0)</f>
        <v>0</v>
      </c>
      <c r="E40">
        <f>IF(qualitativo!E46=51,1,0)</f>
        <v>0</v>
      </c>
      <c r="F40">
        <f>IF(qualitativo!F46=78,1,0)</f>
        <v>0</v>
      </c>
      <c r="G40">
        <f>IF(qualitativo!G46=42,1,0)</f>
        <v>0</v>
      </c>
      <c r="H40">
        <f>IF(qualitativo!H46=43,1,0)</f>
        <v>0</v>
      </c>
      <c r="I40">
        <f>IF(qualitativo!I46=9,1,0)</f>
        <v>0</v>
      </c>
      <c r="J40">
        <f>IF(qualitativo!J46=81,1,0)</f>
        <v>0</v>
      </c>
      <c r="K40">
        <f>IF(qualitativo!K46=3,1,0)</f>
        <v>0</v>
      </c>
      <c r="L40">
        <f>IF(qualitativo!L46=20,1,0)</f>
        <v>0</v>
      </c>
      <c r="M40">
        <f>IF(qualitativo!M46=1,1,0)</f>
        <v>0</v>
      </c>
      <c r="N40">
        <f>IF(qualitativo!N46=6,1,0)</f>
        <v>0</v>
      </c>
      <c r="O40">
        <f>IF(qualitativo!O46=1,1,0)</f>
        <v>0</v>
      </c>
      <c r="P40">
        <f>IF(qualitativo!P46=1,1,0)</f>
        <v>0</v>
      </c>
      <c r="Q40">
        <f>IF(qualitativo!Q46=1,1,0)</f>
        <v>0</v>
      </c>
      <c r="R40">
        <f>IF(qualitativo!R46=15,1,0)</f>
        <v>0</v>
      </c>
      <c r="S40">
        <f>IF(OR(qualitativo!S46=0.4,qualitativo!S46="2'5"),1,0)</f>
        <v>0</v>
      </c>
      <c r="T40">
        <f>IF(OR(qualitativo!T46=2.25,qualitativo!T46="2,1'4"),1,0)</f>
        <v>0</v>
      </c>
      <c r="U40">
        <f>IF(qualitativo!U46=0,1,0)</f>
        <v>1</v>
      </c>
      <c r="V40">
        <f>IF(qualitativo!V46=3,1,0)</f>
        <v>0</v>
      </c>
      <c r="W40">
        <f>IF(qualitativo!W46=1,1,0)</f>
        <v>0</v>
      </c>
      <c r="X40">
        <f>IF(qualitativo!X46=37.7,1,0)</f>
        <v>0</v>
      </c>
      <c r="Y40">
        <f>IF(qualitativo!Y46=0,1,0)</f>
        <v>1</v>
      </c>
      <c r="Z40">
        <f>IF(qualitativo!Z46=3.5,1,0)</f>
        <v>0</v>
      </c>
      <c r="AA40">
        <f>IF(qualitativo!AA46=1.49,1,0)</f>
        <v>0</v>
      </c>
      <c r="AB40">
        <f>IF(qualitativo!AB46=22.38,1,0)</f>
        <v>0</v>
      </c>
      <c r="AC40">
        <f>IF(qualitativo!AC46=15,1,0)</f>
        <v>0</v>
      </c>
      <c r="AD40">
        <f>IF(qualitativo!AD46=7,1,0)</f>
        <v>0</v>
      </c>
      <c r="AE40">
        <f>IF(qualitativo!AE46=2,1,0)</f>
        <v>0</v>
      </c>
      <c r="AG40">
        <f t="shared" si="1"/>
        <v>0</v>
      </c>
      <c r="AH40">
        <f t="shared" si="2"/>
        <v>0</v>
      </c>
      <c r="AI40">
        <f t="shared" si="3"/>
        <v>2</v>
      </c>
      <c r="AJ40" s="10">
        <f t="shared" si="6"/>
        <v>2</v>
      </c>
      <c r="AK40" s="1">
        <f t="shared" si="5"/>
        <v>6.8965517241379309E-2</v>
      </c>
    </row>
    <row r="41" spans="1:37" x14ac:dyDescent="0.2">
      <c r="A41">
        <f>qualitativo!A47</f>
        <v>0</v>
      </c>
      <c r="B41">
        <f>qualitativo!B47</f>
        <v>0</v>
      </c>
      <c r="C41">
        <f>IF(qualitativo!C47=45,1,0)</f>
        <v>0</v>
      </c>
      <c r="D41">
        <f>IF(qualitativo!D47=699,1,0)</f>
        <v>0</v>
      </c>
      <c r="E41">
        <f>IF(qualitativo!E47=51,1,0)</f>
        <v>0</v>
      </c>
      <c r="F41">
        <f>IF(qualitativo!F47=78,1,0)</f>
        <v>0</v>
      </c>
      <c r="G41">
        <f>IF(qualitativo!G47=42,1,0)</f>
        <v>0</v>
      </c>
      <c r="H41">
        <f>IF(qualitativo!H47=43,1,0)</f>
        <v>0</v>
      </c>
      <c r="I41">
        <f>IF(qualitativo!I47=9,1,0)</f>
        <v>0</v>
      </c>
      <c r="J41">
        <f>IF(qualitativo!J47=81,1,0)</f>
        <v>0</v>
      </c>
      <c r="K41">
        <f>IF(qualitativo!K47=3,1,0)</f>
        <v>0</v>
      </c>
      <c r="L41">
        <f>IF(qualitativo!L47=20,1,0)</f>
        <v>0</v>
      </c>
      <c r="M41">
        <f>IF(qualitativo!M47=1,1,0)</f>
        <v>0</v>
      </c>
      <c r="N41">
        <f>IF(qualitativo!N47=6,1,0)</f>
        <v>0</v>
      </c>
      <c r="O41">
        <f>IF(qualitativo!O47=1,1,0)</f>
        <v>0</v>
      </c>
      <c r="P41">
        <f>IF(qualitativo!P47=1,1,0)</f>
        <v>0</v>
      </c>
      <c r="Q41">
        <f>IF(qualitativo!Q47=1,1,0)</f>
        <v>0</v>
      </c>
      <c r="R41">
        <f>IF(qualitativo!R47=15,1,0)</f>
        <v>0</v>
      </c>
      <c r="S41">
        <f>IF(OR(qualitativo!S47=0.4,qualitativo!S47="2'5"),1,0)</f>
        <v>0</v>
      </c>
      <c r="T41">
        <f>IF(OR(qualitativo!T47=2.25,qualitativo!T47="2,1'4"),1,0)</f>
        <v>0</v>
      </c>
      <c r="U41">
        <f>IF(qualitativo!U47=0,1,0)</f>
        <v>1</v>
      </c>
      <c r="V41">
        <f>IF(qualitativo!V47=3,1,0)</f>
        <v>0</v>
      </c>
      <c r="W41">
        <f>IF(qualitativo!W47=1,1,0)</f>
        <v>0</v>
      </c>
      <c r="X41">
        <f>IF(qualitativo!X47=37.7,1,0)</f>
        <v>0</v>
      </c>
      <c r="Y41">
        <f>IF(qualitativo!Y47=0,1,0)</f>
        <v>1</v>
      </c>
      <c r="Z41">
        <f>IF(qualitativo!Z47=3.5,1,0)</f>
        <v>0</v>
      </c>
      <c r="AA41">
        <f>IF(qualitativo!AA47=1.49,1,0)</f>
        <v>0</v>
      </c>
      <c r="AB41">
        <f>IF(qualitativo!AB47=22.38,1,0)</f>
        <v>0</v>
      </c>
      <c r="AC41">
        <f>IF(qualitativo!AC47=15,1,0)</f>
        <v>0</v>
      </c>
      <c r="AD41">
        <f>IF(qualitativo!AD47=7,1,0)</f>
        <v>0</v>
      </c>
      <c r="AE41">
        <f>IF(qualitativo!AE47=2,1,0)</f>
        <v>0</v>
      </c>
      <c r="AG41">
        <f t="shared" si="1"/>
        <v>0</v>
      </c>
      <c r="AH41">
        <f t="shared" si="2"/>
        <v>0</v>
      </c>
      <c r="AI41">
        <f t="shared" si="3"/>
        <v>2</v>
      </c>
      <c r="AJ41" s="10">
        <f t="shared" si="6"/>
        <v>2</v>
      </c>
      <c r="AK41" s="1">
        <f t="shared" si="5"/>
        <v>6.8965517241379309E-2</v>
      </c>
    </row>
    <row r="42" spans="1:37" x14ac:dyDescent="0.2">
      <c r="A42">
        <f>qualitativo!A48</f>
        <v>0</v>
      </c>
      <c r="B42">
        <f>qualitativo!B48</f>
        <v>0</v>
      </c>
      <c r="C42">
        <f>IF(qualitativo!C48=45,1,0)</f>
        <v>0</v>
      </c>
      <c r="D42">
        <f>IF(qualitativo!D48=699,1,0)</f>
        <v>0</v>
      </c>
      <c r="E42">
        <f>IF(qualitativo!E48=51,1,0)</f>
        <v>0</v>
      </c>
      <c r="F42">
        <f>IF(qualitativo!F48=78,1,0)</f>
        <v>0</v>
      </c>
      <c r="G42">
        <f>IF(qualitativo!G48=42,1,0)</f>
        <v>0</v>
      </c>
      <c r="H42">
        <f>IF(qualitativo!H48=43,1,0)</f>
        <v>0</v>
      </c>
      <c r="I42">
        <f>IF(qualitativo!I48=9,1,0)</f>
        <v>0</v>
      </c>
      <c r="J42">
        <f>IF(qualitativo!J48=81,1,0)</f>
        <v>0</v>
      </c>
      <c r="K42">
        <f>IF(qualitativo!K48=3,1,0)</f>
        <v>0</v>
      </c>
      <c r="L42">
        <f>IF(qualitativo!L48=20,1,0)</f>
        <v>0</v>
      </c>
      <c r="M42">
        <f>IF(qualitativo!M48=1,1,0)</f>
        <v>0</v>
      </c>
      <c r="N42">
        <f>IF(qualitativo!N48=6,1,0)</f>
        <v>0</v>
      </c>
      <c r="O42">
        <f>IF(qualitativo!O48=1,1,0)</f>
        <v>0</v>
      </c>
      <c r="P42">
        <f>IF(qualitativo!P48=1,1,0)</f>
        <v>0</v>
      </c>
      <c r="Q42">
        <f>IF(qualitativo!Q48=1,1,0)</f>
        <v>0</v>
      </c>
      <c r="R42">
        <f>IF(qualitativo!R48=15,1,0)</f>
        <v>0</v>
      </c>
      <c r="S42">
        <f>IF(OR(qualitativo!S48=0.4,qualitativo!S48="2'5"),1,0)</f>
        <v>0</v>
      </c>
      <c r="T42">
        <f>IF(OR(qualitativo!T48=2.25,qualitativo!T48="2,1'4"),1,0)</f>
        <v>0</v>
      </c>
      <c r="U42">
        <f>IF(qualitativo!U48=0,1,0)</f>
        <v>1</v>
      </c>
      <c r="V42">
        <f>IF(qualitativo!V48=3,1,0)</f>
        <v>0</v>
      </c>
      <c r="W42">
        <f>IF(qualitativo!W48=1,1,0)</f>
        <v>0</v>
      </c>
      <c r="X42">
        <f>IF(qualitativo!X48=37.7,1,0)</f>
        <v>0</v>
      </c>
      <c r="Y42">
        <f>IF(qualitativo!Y48=0,1,0)</f>
        <v>1</v>
      </c>
      <c r="Z42">
        <f>IF(qualitativo!Z48=3.5,1,0)</f>
        <v>0</v>
      </c>
      <c r="AA42">
        <f>IF(qualitativo!AA48=1.49,1,0)</f>
        <v>0</v>
      </c>
      <c r="AB42">
        <f>IF(qualitativo!AB48=22.38,1,0)</f>
        <v>0</v>
      </c>
      <c r="AC42">
        <f>IF(qualitativo!AC48=15,1,0)</f>
        <v>0</v>
      </c>
      <c r="AD42">
        <f>IF(qualitativo!AD48=7,1,0)</f>
        <v>0</v>
      </c>
      <c r="AE42">
        <f>IF(qualitativo!AE48=2,1,0)</f>
        <v>0</v>
      </c>
      <c r="AG42">
        <f t="shared" si="1"/>
        <v>0</v>
      </c>
      <c r="AH42">
        <f t="shared" si="2"/>
        <v>0</v>
      </c>
      <c r="AI42">
        <f t="shared" si="3"/>
        <v>2</v>
      </c>
      <c r="AJ42" s="10">
        <f t="shared" si="6"/>
        <v>2</v>
      </c>
      <c r="AK42" s="1">
        <f t="shared" si="5"/>
        <v>6.8965517241379309E-2</v>
      </c>
    </row>
    <row r="43" spans="1:37" x14ac:dyDescent="0.2">
      <c r="A43">
        <f>qualitativo!A49</f>
        <v>0</v>
      </c>
      <c r="B43">
        <f>qualitativo!B49</f>
        <v>0</v>
      </c>
      <c r="C43">
        <f>IF(qualitativo!C49=45,1,0)</f>
        <v>0</v>
      </c>
      <c r="D43">
        <f>IF(qualitativo!D49=699,1,0)</f>
        <v>0</v>
      </c>
      <c r="E43">
        <f>IF(qualitativo!E49=51,1,0)</f>
        <v>0</v>
      </c>
      <c r="F43">
        <f>IF(qualitativo!F49=78,1,0)</f>
        <v>0</v>
      </c>
      <c r="G43">
        <f>IF(qualitativo!G49=42,1,0)</f>
        <v>0</v>
      </c>
      <c r="H43">
        <f>IF(qualitativo!H49=43,1,0)</f>
        <v>0</v>
      </c>
      <c r="I43">
        <f>IF(qualitativo!I49=9,1,0)</f>
        <v>0</v>
      </c>
      <c r="J43">
        <f>IF(qualitativo!J49=81,1,0)</f>
        <v>0</v>
      </c>
      <c r="K43">
        <f>IF(qualitativo!K49=3,1,0)</f>
        <v>0</v>
      </c>
      <c r="L43">
        <f>IF(qualitativo!L49=20,1,0)</f>
        <v>0</v>
      </c>
      <c r="M43">
        <f>IF(qualitativo!M49=1,1,0)</f>
        <v>0</v>
      </c>
      <c r="N43">
        <f>IF(qualitativo!N49=6,1,0)</f>
        <v>0</v>
      </c>
      <c r="O43">
        <f>IF(qualitativo!O49=1,1,0)</f>
        <v>0</v>
      </c>
      <c r="P43">
        <f>IF(qualitativo!P49=1,1,0)</f>
        <v>0</v>
      </c>
      <c r="Q43">
        <f>IF(qualitativo!Q49=1,1,0)</f>
        <v>0</v>
      </c>
      <c r="R43">
        <f>IF(qualitativo!R49=15,1,0)</f>
        <v>0</v>
      </c>
      <c r="S43">
        <f>IF(OR(qualitativo!S49=0.4,qualitativo!S49="2'5"),1,0)</f>
        <v>0</v>
      </c>
      <c r="T43">
        <f>IF(OR(qualitativo!T49=2.25,qualitativo!T49="2,1'4"),1,0)</f>
        <v>0</v>
      </c>
      <c r="U43">
        <f>IF(qualitativo!U49=0,1,0)</f>
        <v>1</v>
      </c>
      <c r="V43">
        <f>IF(qualitativo!V49=3,1,0)</f>
        <v>0</v>
      </c>
      <c r="W43">
        <f>IF(qualitativo!W49=1,1,0)</f>
        <v>0</v>
      </c>
      <c r="X43">
        <f>IF(qualitativo!X49=37.7,1,0)</f>
        <v>0</v>
      </c>
      <c r="Y43">
        <f>IF(qualitativo!Y49=0,1,0)</f>
        <v>1</v>
      </c>
      <c r="Z43">
        <f>IF(qualitativo!Z49=3.5,1,0)</f>
        <v>0</v>
      </c>
      <c r="AA43">
        <f>IF(qualitativo!AA49=1.49,1,0)</f>
        <v>0</v>
      </c>
      <c r="AB43">
        <f>IF(qualitativo!AB49=22.38,1,0)</f>
        <v>0</v>
      </c>
      <c r="AC43">
        <f>IF(qualitativo!AC49=15,1,0)</f>
        <v>0</v>
      </c>
      <c r="AD43">
        <f>IF(qualitativo!AD49=7,1,0)</f>
        <v>0</v>
      </c>
      <c r="AE43">
        <f>IF(qualitativo!AE49=2,1,0)</f>
        <v>0</v>
      </c>
      <c r="AG43">
        <f t="shared" si="1"/>
        <v>0</v>
      </c>
      <c r="AH43">
        <f t="shared" si="2"/>
        <v>0</v>
      </c>
      <c r="AI43">
        <f t="shared" si="3"/>
        <v>2</v>
      </c>
      <c r="AJ43" s="10">
        <f t="shared" si="6"/>
        <v>2</v>
      </c>
      <c r="AK43" s="1">
        <f t="shared" si="5"/>
        <v>6.8965517241379309E-2</v>
      </c>
    </row>
    <row r="44" spans="1:37" x14ac:dyDescent="0.2">
      <c r="A44">
        <f>qualitativo!A50</f>
        <v>0</v>
      </c>
      <c r="B44">
        <f>qualitativo!B50</f>
        <v>0</v>
      </c>
      <c r="C44">
        <f>IF(qualitativo!C50=45,1,0)</f>
        <v>0</v>
      </c>
      <c r="D44">
        <f>IF(qualitativo!D50=699,1,0)</f>
        <v>0</v>
      </c>
      <c r="E44">
        <f>IF(qualitativo!E50=51,1,0)</f>
        <v>0</v>
      </c>
      <c r="F44">
        <f>IF(qualitativo!F50=78,1,0)</f>
        <v>0</v>
      </c>
      <c r="G44">
        <f>IF(qualitativo!G50=42,1,0)</f>
        <v>0</v>
      </c>
      <c r="H44">
        <f>IF(qualitativo!H50=43,1,0)</f>
        <v>0</v>
      </c>
      <c r="I44">
        <f>IF(qualitativo!I50=9,1,0)</f>
        <v>0</v>
      </c>
      <c r="J44">
        <f>IF(qualitativo!J50=81,1,0)</f>
        <v>0</v>
      </c>
      <c r="K44">
        <f>IF(qualitativo!K50=3,1,0)</f>
        <v>0</v>
      </c>
      <c r="L44">
        <f>IF(qualitativo!L50=20,1,0)</f>
        <v>0</v>
      </c>
      <c r="M44">
        <f>IF(qualitativo!M50=1,1,0)</f>
        <v>0</v>
      </c>
      <c r="N44">
        <f>IF(qualitativo!N50=6,1,0)</f>
        <v>0</v>
      </c>
      <c r="O44">
        <f>IF(qualitativo!O50=1,1,0)</f>
        <v>0</v>
      </c>
      <c r="P44">
        <f>IF(qualitativo!P50=1,1,0)</f>
        <v>0</v>
      </c>
      <c r="Q44">
        <f>IF(qualitativo!Q50=1,1,0)</f>
        <v>0</v>
      </c>
      <c r="R44">
        <f>IF(qualitativo!R50=15,1,0)</f>
        <v>0</v>
      </c>
      <c r="S44">
        <f>IF(OR(qualitativo!S50=0.4,qualitativo!S50="2'5"),1,0)</f>
        <v>0</v>
      </c>
      <c r="T44">
        <f>IF(OR(qualitativo!T50=2.25,qualitativo!T50="2,1'4"),1,0)</f>
        <v>0</v>
      </c>
      <c r="U44">
        <f>IF(qualitativo!U50=0,1,0)</f>
        <v>1</v>
      </c>
      <c r="V44">
        <f>IF(qualitativo!V50=3,1,0)</f>
        <v>0</v>
      </c>
      <c r="W44">
        <f>IF(qualitativo!W50=1,1,0)</f>
        <v>0</v>
      </c>
      <c r="X44">
        <f>IF(qualitativo!X50=37.7,1,0)</f>
        <v>0</v>
      </c>
      <c r="Y44">
        <f>IF(qualitativo!Y50=0,1,0)</f>
        <v>1</v>
      </c>
      <c r="Z44">
        <f>IF(qualitativo!Z50=3.5,1,0)</f>
        <v>0</v>
      </c>
      <c r="AA44">
        <f>IF(qualitativo!AA50=1.49,1,0)</f>
        <v>0</v>
      </c>
      <c r="AB44">
        <f>IF(qualitativo!AB50=22.38,1,0)</f>
        <v>0</v>
      </c>
      <c r="AC44">
        <f>IF(qualitativo!AC50=15,1,0)</f>
        <v>0</v>
      </c>
      <c r="AD44">
        <f>IF(qualitativo!AD50=7,1,0)</f>
        <v>0</v>
      </c>
      <c r="AE44">
        <f>IF(qualitativo!AE50=2,1,0)</f>
        <v>0</v>
      </c>
      <c r="AG44">
        <f t="shared" si="1"/>
        <v>0</v>
      </c>
      <c r="AH44">
        <f t="shared" si="2"/>
        <v>0</v>
      </c>
      <c r="AI44">
        <f t="shared" si="3"/>
        <v>2</v>
      </c>
      <c r="AJ44" s="10">
        <f t="shared" si="6"/>
        <v>2</v>
      </c>
      <c r="AK44" s="1">
        <f t="shared" si="5"/>
        <v>6.8965517241379309E-2</v>
      </c>
    </row>
    <row r="45" spans="1:37" x14ac:dyDescent="0.2">
      <c r="A45">
        <f>qualitativo!A51</f>
        <v>0</v>
      </c>
      <c r="B45">
        <f>qualitativo!B51</f>
        <v>0</v>
      </c>
      <c r="C45">
        <f>IF(qualitativo!C51=45,1,0)</f>
        <v>0</v>
      </c>
      <c r="D45">
        <f>IF(qualitativo!D51=699,1,0)</f>
        <v>0</v>
      </c>
      <c r="E45">
        <f>IF(qualitativo!E51=51,1,0)</f>
        <v>0</v>
      </c>
      <c r="F45">
        <f>IF(qualitativo!F51=78,1,0)</f>
        <v>0</v>
      </c>
      <c r="G45">
        <f>IF(qualitativo!G51=42,1,0)</f>
        <v>0</v>
      </c>
      <c r="H45">
        <f>IF(qualitativo!H51=43,1,0)</f>
        <v>0</v>
      </c>
      <c r="I45">
        <f>IF(qualitativo!I51=9,1,0)</f>
        <v>0</v>
      </c>
      <c r="J45">
        <f>IF(qualitativo!J51=81,1,0)</f>
        <v>0</v>
      </c>
      <c r="K45">
        <f>IF(qualitativo!K51=3,1,0)</f>
        <v>0</v>
      </c>
      <c r="L45">
        <f>IF(qualitativo!L51=20,1,0)</f>
        <v>0</v>
      </c>
      <c r="M45">
        <f>IF(qualitativo!M51=1,1,0)</f>
        <v>0</v>
      </c>
      <c r="N45">
        <f>IF(qualitativo!N51=6,1,0)</f>
        <v>0</v>
      </c>
      <c r="O45">
        <f>IF(qualitativo!O51=1,1,0)</f>
        <v>0</v>
      </c>
      <c r="P45">
        <f>IF(qualitativo!P51=1,1,0)</f>
        <v>0</v>
      </c>
      <c r="Q45">
        <f>IF(qualitativo!Q51=1,1,0)</f>
        <v>0</v>
      </c>
      <c r="R45">
        <f>IF(qualitativo!R51=15,1,0)</f>
        <v>0</v>
      </c>
      <c r="S45">
        <f>IF(OR(qualitativo!S51=0.4,qualitativo!S51="2'5"),1,0)</f>
        <v>0</v>
      </c>
      <c r="T45">
        <f>IF(OR(qualitativo!T51=2.25,qualitativo!T51="2,1'4"),1,0)</f>
        <v>0</v>
      </c>
      <c r="U45">
        <f>IF(qualitativo!U51=0,1,0)</f>
        <v>1</v>
      </c>
      <c r="V45">
        <f>IF(qualitativo!V51=3,1,0)</f>
        <v>0</v>
      </c>
      <c r="W45">
        <f>IF(qualitativo!W51=1,1,0)</f>
        <v>0</v>
      </c>
      <c r="X45">
        <f>IF(qualitativo!X51=37.7,1,0)</f>
        <v>0</v>
      </c>
      <c r="Y45">
        <f>IF(qualitativo!Y51=0,1,0)</f>
        <v>1</v>
      </c>
      <c r="Z45">
        <f>IF(qualitativo!Z51=3.5,1,0)</f>
        <v>0</v>
      </c>
      <c r="AA45">
        <f>IF(qualitativo!AA51=1.49,1,0)</f>
        <v>0</v>
      </c>
      <c r="AB45">
        <f>IF(qualitativo!AB51=22.38,1,0)</f>
        <v>0</v>
      </c>
      <c r="AC45">
        <f>IF(qualitativo!AC51=15,1,0)</f>
        <v>0</v>
      </c>
      <c r="AD45">
        <f>IF(qualitativo!AD51=7,1,0)</f>
        <v>0</v>
      </c>
      <c r="AE45">
        <f>IF(qualitativo!AE51=2,1,0)</f>
        <v>0</v>
      </c>
      <c r="AG45">
        <f t="shared" si="1"/>
        <v>0</v>
      </c>
      <c r="AH45">
        <f t="shared" si="2"/>
        <v>0</v>
      </c>
      <c r="AI45">
        <f t="shared" si="3"/>
        <v>2</v>
      </c>
      <c r="AJ45" s="10">
        <f t="shared" si="6"/>
        <v>2</v>
      </c>
      <c r="AK45" s="1">
        <f t="shared" si="5"/>
        <v>6.8965517241379309E-2</v>
      </c>
    </row>
    <row r="46" spans="1:37" x14ac:dyDescent="0.2">
      <c r="A46">
        <f>qualitativo!A52</f>
        <v>0</v>
      </c>
      <c r="B46">
        <f>qualitativo!B52</f>
        <v>0</v>
      </c>
      <c r="C46">
        <f>IF(qualitativo!C52=45,1,0)</f>
        <v>0</v>
      </c>
      <c r="D46">
        <f>IF(qualitativo!D52=699,1,0)</f>
        <v>0</v>
      </c>
      <c r="E46">
        <f>IF(qualitativo!E52=51,1,0)</f>
        <v>0</v>
      </c>
      <c r="F46">
        <f>IF(qualitativo!F52=78,1,0)</f>
        <v>0</v>
      </c>
      <c r="G46">
        <f>IF(qualitativo!G52=42,1,0)</f>
        <v>0</v>
      </c>
      <c r="H46">
        <f>IF(qualitativo!H52=43,1,0)</f>
        <v>0</v>
      </c>
      <c r="I46">
        <f>IF(qualitativo!I52=9,1,0)</f>
        <v>0</v>
      </c>
      <c r="J46">
        <f>IF(qualitativo!J52=81,1,0)</f>
        <v>0</v>
      </c>
      <c r="K46">
        <f>IF(qualitativo!K52=3,1,0)</f>
        <v>0</v>
      </c>
      <c r="L46">
        <f>IF(qualitativo!L52=20,1,0)</f>
        <v>0</v>
      </c>
      <c r="M46">
        <f>IF(qualitativo!M52=1,1,0)</f>
        <v>0</v>
      </c>
      <c r="N46">
        <f>IF(qualitativo!N52=6,1,0)</f>
        <v>0</v>
      </c>
      <c r="O46">
        <f>IF(qualitativo!O52=1,1,0)</f>
        <v>0</v>
      </c>
      <c r="P46">
        <f>IF(qualitativo!P52=1,1,0)</f>
        <v>0</v>
      </c>
      <c r="Q46">
        <f>IF(qualitativo!Q52=1,1,0)</f>
        <v>0</v>
      </c>
      <c r="R46">
        <f>IF(qualitativo!R52=15,1,0)</f>
        <v>0</v>
      </c>
      <c r="S46">
        <f>IF(OR(qualitativo!S52=0.4,qualitativo!S52="2'5"),1,0)</f>
        <v>0</v>
      </c>
      <c r="T46">
        <f>IF(OR(qualitativo!T52=2.25,qualitativo!T52="2,1'4"),1,0)</f>
        <v>0</v>
      </c>
      <c r="U46">
        <f>IF(qualitativo!U52=0,1,0)</f>
        <v>1</v>
      </c>
      <c r="V46">
        <f>IF(qualitativo!V52=3,1,0)</f>
        <v>0</v>
      </c>
      <c r="W46">
        <f>IF(qualitativo!W52=1,1,0)</f>
        <v>0</v>
      </c>
      <c r="X46">
        <f>IF(qualitativo!X52=37.7,1,0)</f>
        <v>0</v>
      </c>
      <c r="Y46">
        <f>IF(qualitativo!Y52=0,1,0)</f>
        <v>1</v>
      </c>
      <c r="Z46">
        <f>IF(qualitativo!Z52=3.5,1,0)</f>
        <v>0</v>
      </c>
      <c r="AA46">
        <f>IF(qualitativo!AA52=1.49,1,0)</f>
        <v>0</v>
      </c>
      <c r="AB46">
        <f>IF(qualitativo!AB52=22.38,1,0)</f>
        <v>0</v>
      </c>
      <c r="AC46">
        <f>IF(qualitativo!AC52=15,1,0)</f>
        <v>0</v>
      </c>
      <c r="AD46">
        <f>IF(qualitativo!AD52=7,1,0)</f>
        <v>0</v>
      </c>
      <c r="AE46">
        <f>IF(qualitativo!AE52=2,1,0)</f>
        <v>0</v>
      </c>
      <c r="AG46">
        <f t="shared" si="1"/>
        <v>0</v>
      </c>
      <c r="AH46">
        <f t="shared" si="2"/>
        <v>0</v>
      </c>
      <c r="AI46">
        <f t="shared" si="3"/>
        <v>2</v>
      </c>
      <c r="AJ46" s="10">
        <f t="shared" si="6"/>
        <v>2</v>
      </c>
      <c r="AK46" s="1">
        <f t="shared" si="5"/>
        <v>6.8965517241379309E-2</v>
      </c>
    </row>
    <row r="47" spans="1:37" x14ac:dyDescent="0.2">
      <c r="A47">
        <f>qualitativo!A53</f>
        <v>0</v>
      </c>
      <c r="B47">
        <f>qualitativo!B53</f>
        <v>0</v>
      </c>
      <c r="C47">
        <f>IF(qualitativo!C53=45,1,0)</f>
        <v>0</v>
      </c>
      <c r="D47">
        <f>IF(qualitativo!D53=699,1,0)</f>
        <v>0</v>
      </c>
      <c r="E47">
        <f>IF(qualitativo!E53=51,1,0)</f>
        <v>0</v>
      </c>
      <c r="F47">
        <f>IF(qualitativo!F53=78,1,0)</f>
        <v>0</v>
      </c>
      <c r="G47">
        <f>IF(qualitativo!G53=42,1,0)</f>
        <v>0</v>
      </c>
      <c r="H47">
        <f>IF(qualitativo!H53=43,1,0)</f>
        <v>0</v>
      </c>
      <c r="I47">
        <f>IF(qualitativo!I53=9,1,0)</f>
        <v>0</v>
      </c>
      <c r="J47">
        <f>IF(qualitativo!J53=81,1,0)</f>
        <v>0</v>
      </c>
      <c r="K47">
        <f>IF(qualitativo!K53=3,1,0)</f>
        <v>0</v>
      </c>
      <c r="L47">
        <f>IF(qualitativo!L53=20,1,0)</f>
        <v>0</v>
      </c>
      <c r="M47">
        <f>IF(qualitativo!M53=1,1,0)</f>
        <v>0</v>
      </c>
      <c r="N47">
        <f>IF(qualitativo!N53=6,1,0)</f>
        <v>0</v>
      </c>
      <c r="O47">
        <f>IF(qualitativo!O53=1,1,0)</f>
        <v>0</v>
      </c>
      <c r="P47">
        <f>IF(qualitativo!P53=1,1,0)</f>
        <v>0</v>
      </c>
      <c r="Q47">
        <f>IF(qualitativo!Q53=1,1,0)</f>
        <v>0</v>
      </c>
      <c r="R47">
        <f>IF(qualitativo!R53=15,1,0)</f>
        <v>0</v>
      </c>
      <c r="S47">
        <f>IF(OR(qualitativo!S53=0.4,qualitativo!S53="2'5"),1,0)</f>
        <v>0</v>
      </c>
      <c r="T47">
        <f>IF(OR(qualitativo!T53=2.25,qualitativo!T53="2,1'4"),1,0)</f>
        <v>0</v>
      </c>
      <c r="U47">
        <f>IF(qualitativo!U53=0,1,0)</f>
        <v>1</v>
      </c>
      <c r="V47">
        <f>IF(qualitativo!V53=3,1,0)</f>
        <v>0</v>
      </c>
      <c r="W47">
        <f>IF(qualitativo!W53=1,1,0)</f>
        <v>0</v>
      </c>
      <c r="X47">
        <f>IF(qualitativo!X53=37.7,1,0)</f>
        <v>0</v>
      </c>
      <c r="Y47">
        <f>IF(qualitativo!Y53=0,1,0)</f>
        <v>1</v>
      </c>
      <c r="Z47">
        <f>IF(qualitativo!Z53=3.5,1,0)</f>
        <v>0</v>
      </c>
      <c r="AA47">
        <f>IF(qualitativo!AA53=1.49,1,0)</f>
        <v>0</v>
      </c>
      <c r="AB47">
        <f>IF(qualitativo!AB53=22.38,1,0)</f>
        <v>0</v>
      </c>
      <c r="AC47">
        <f>IF(qualitativo!AC53=15,1,0)</f>
        <v>0</v>
      </c>
      <c r="AD47">
        <f>IF(qualitativo!AD53=7,1,0)</f>
        <v>0</v>
      </c>
      <c r="AE47">
        <f>IF(qualitativo!AE53=2,1,0)</f>
        <v>0</v>
      </c>
      <c r="AG47">
        <f t="shared" si="1"/>
        <v>0</v>
      </c>
      <c r="AH47">
        <f t="shared" si="2"/>
        <v>0</v>
      </c>
      <c r="AI47">
        <f t="shared" si="3"/>
        <v>2</v>
      </c>
      <c r="AJ47" s="10">
        <f t="shared" si="6"/>
        <v>2</v>
      </c>
      <c r="AK47" s="1">
        <f t="shared" si="5"/>
        <v>6.8965517241379309E-2</v>
      </c>
    </row>
    <row r="48" spans="1:37" x14ac:dyDescent="0.2">
      <c r="A48">
        <f>qualitativo!A54</f>
        <v>0</v>
      </c>
      <c r="B48">
        <f>qualitativo!B54</f>
        <v>0</v>
      </c>
      <c r="C48">
        <f>IF(qualitativo!C54=45,1,0)</f>
        <v>0</v>
      </c>
      <c r="D48">
        <f>IF(qualitativo!D54=699,1,0)</f>
        <v>0</v>
      </c>
      <c r="E48">
        <f>IF(qualitativo!E54=51,1,0)</f>
        <v>0</v>
      </c>
      <c r="F48">
        <f>IF(qualitativo!F54=78,1,0)</f>
        <v>0</v>
      </c>
      <c r="G48">
        <f>IF(qualitativo!G54=42,1,0)</f>
        <v>0</v>
      </c>
      <c r="H48">
        <f>IF(qualitativo!H54=43,1,0)</f>
        <v>0</v>
      </c>
      <c r="I48">
        <f>IF(qualitativo!I54=9,1,0)</f>
        <v>0</v>
      </c>
      <c r="J48">
        <f>IF(qualitativo!J54=81,1,0)</f>
        <v>0</v>
      </c>
      <c r="K48">
        <f>IF(qualitativo!K54=3,1,0)</f>
        <v>0</v>
      </c>
      <c r="L48">
        <f>IF(qualitativo!L54=20,1,0)</f>
        <v>0</v>
      </c>
      <c r="M48">
        <f>IF(qualitativo!M54=1,1,0)</f>
        <v>0</v>
      </c>
      <c r="N48">
        <f>IF(qualitativo!N54=6,1,0)</f>
        <v>0</v>
      </c>
      <c r="O48">
        <f>IF(qualitativo!O54=1,1,0)</f>
        <v>0</v>
      </c>
      <c r="P48">
        <f>IF(qualitativo!P54=1,1,0)</f>
        <v>0</v>
      </c>
      <c r="Q48">
        <f>IF(qualitativo!Q54=1,1,0)</f>
        <v>0</v>
      </c>
      <c r="R48">
        <f>IF(qualitativo!R54=15,1,0)</f>
        <v>0</v>
      </c>
      <c r="S48">
        <f>IF(OR(qualitativo!S54=0.4,qualitativo!S54="2'5"),1,0)</f>
        <v>0</v>
      </c>
      <c r="T48">
        <f>IF(OR(qualitativo!T54=2.25,qualitativo!T54="2,1'4"),1,0)</f>
        <v>0</v>
      </c>
      <c r="U48">
        <f>IF(qualitativo!U54=0,1,0)</f>
        <v>1</v>
      </c>
      <c r="V48">
        <f>IF(qualitativo!V54=3,1,0)</f>
        <v>0</v>
      </c>
      <c r="W48">
        <f>IF(qualitativo!W54=1,1,0)</f>
        <v>0</v>
      </c>
      <c r="X48">
        <f>IF(qualitativo!X54=37.7,1,0)</f>
        <v>0</v>
      </c>
      <c r="Y48">
        <f>IF(qualitativo!Y54=0,1,0)</f>
        <v>1</v>
      </c>
      <c r="Z48">
        <f>IF(qualitativo!Z54=3.5,1,0)</f>
        <v>0</v>
      </c>
      <c r="AA48">
        <f>IF(qualitativo!AA54=1.49,1,0)</f>
        <v>0</v>
      </c>
      <c r="AB48">
        <f>IF(qualitativo!AB54=22.38,1,0)</f>
        <v>0</v>
      </c>
      <c r="AC48">
        <f>IF(qualitativo!AC54=15,1,0)</f>
        <v>0</v>
      </c>
      <c r="AD48">
        <f>IF(qualitativo!AD54=7,1,0)</f>
        <v>0</v>
      </c>
      <c r="AE48">
        <f>IF(qualitativo!AE54=2,1,0)</f>
        <v>0</v>
      </c>
      <c r="AG48">
        <f t="shared" si="1"/>
        <v>0</v>
      </c>
      <c r="AH48">
        <f t="shared" si="2"/>
        <v>0</v>
      </c>
      <c r="AI48">
        <f t="shared" si="3"/>
        <v>2</v>
      </c>
      <c r="AJ48" s="10">
        <f t="shared" si="6"/>
        <v>2</v>
      </c>
      <c r="AK48" s="1">
        <f t="shared" si="5"/>
        <v>6.8965517241379309E-2</v>
      </c>
    </row>
    <row r="49" spans="1:37" x14ac:dyDescent="0.2">
      <c r="A49">
        <f>qualitativo!A55</f>
        <v>0</v>
      </c>
      <c r="B49">
        <f>qualitativo!B55</f>
        <v>0</v>
      </c>
      <c r="C49">
        <f>IF(qualitativo!C55=45,1,0)</f>
        <v>0</v>
      </c>
      <c r="D49">
        <f>IF(qualitativo!D55=699,1,0)</f>
        <v>0</v>
      </c>
      <c r="E49">
        <f>IF(qualitativo!E55=51,1,0)</f>
        <v>0</v>
      </c>
      <c r="F49">
        <f>IF(qualitativo!F55=78,1,0)</f>
        <v>0</v>
      </c>
      <c r="G49">
        <f>IF(qualitativo!G55=42,1,0)</f>
        <v>0</v>
      </c>
      <c r="H49">
        <f>IF(qualitativo!H55=43,1,0)</f>
        <v>0</v>
      </c>
      <c r="I49">
        <f>IF(qualitativo!I55=9,1,0)</f>
        <v>0</v>
      </c>
      <c r="J49">
        <f>IF(qualitativo!J55=81,1,0)</f>
        <v>0</v>
      </c>
      <c r="K49">
        <f>IF(qualitativo!K55=3,1,0)</f>
        <v>0</v>
      </c>
      <c r="L49">
        <f>IF(qualitativo!L55=20,1,0)</f>
        <v>0</v>
      </c>
      <c r="M49">
        <f>IF(qualitativo!M55=1,1,0)</f>
        <v>0</v>
      </c>
      <c r="N49">
        <f>IF(qualitativo!N55=6,1,0)</f>
        <v>0</v>
      </c>
      <c r="O49">
        <f>IF(qualitativo!O55=1,1,0)</f>
        <v>0</v>
      </c>
      <c r="P49">
        <f>IF(qualitativo!P55=1,1,0)</f>
        <v>0</v>
      </c>
      <c r="Q49">
        <f>IF(qualitativo!Q55=1,1,0)</f>
        <v>0</v>
      </c>
      <c r="R49">
        <f>IF(qualitativo!R55=15,1,0)</f>
        <v>0</v>
      </c>
      <c r="S49">
        <f>IF(OR(qualitativo!S55=0.4,qualitativo!S55="2'5"),1,0)</f>
        <v>0</v>
      </c>
      <c r="T49">
        <f>IF(OR(qualitativo!T55=2.25,qualitativo!T55="2,1'4"),1,0)</f>
        <v>0</v>
      </c>
      <c r="U49">
        <f>IF(qualitativo!U55=0,1,0)</f>
        <v>1</v>
      </c>
      <c r="V49">
        <f>IF(qualitativo!V55=3,1,0)</f>
        <v>0</v>
      </c>
      <c r="W49">
        <f>IF(qualitativo!W55=1,1,0)</f>
        <v>0</v>
      </c>
      <c r="X49">
        <f>IF(qualitativo!X55=37.7,1,0)</f>
        <v>0</v>
      </c>
      <c r="Y49">
        <f>IF(qualitativo!Y55=0,1,0)</f>
        <v>1</v>
      </c>
      <c r="Z49">
        <f>IF(qualitativo!Z55=3.5,1,0)</f>
        <v>0</v>
      </c>
      <c r="AA49">
        <f>IF(qualitativo!AA55=1.49,1,0)</f>
        <v>0</v>
      </c>
      <c r="AB49">
        <f>IF(qualitativo!AB55=22.38,1,0)</f>
        <v>0</v>
      </c>
      <c r="AC49">
        <f>IF(qualitativo!AC55=15,1,0)</f>
        <v>0</v>
      </c>
      <c r="AD49">
        <f>IF(qualitativo!AD55=7,1,0)</f>
        <v>0</v>
      </c>
      <c r="AE49">
        <f>IF(qualitativo!AE55=2,1,0)</f>
        <v>0</v>
      </c>
      <c r="AG49">
        <f t="shared" si="1"/>
        <v>0</v>
      </c>
      <c r="AH49">
        <f t="shared" si="2"/>
        <v>0</v>
      </c>
      <c r="AI49">
        <f t="shared" si="3"/>
        <v>2</v>
      </c>
      <c r="AJ49" s="10">
        <f t="shared" si="6"/>
        <v>2</v>
      </c>
      <c r="AK49" s="1">
        <f t="shared" si="5"/>
        <v>6.8965517241379309E-2</v>
      </c>
    </row>
    <row r="50" spans="1:37" x14ac:dyDescent="0.2">
      <c r="A50">
        <f>qualitativo!A56</f>
        <v>0</v>
      </c>
      <c r="B50">
        <f>qualitativo!B56</f>
        <v>0</v>
      </c>
      <c r="C50">
        <f>IF(qualitativo!C56=45,1,0)</f>
        <v>0</v>
      </c>
      <c r="D50">
        <f>IF(qualitativo!D56=699,1,0)</f>
        <v>0</v>
      </c>
      <c r="E50">
        <f>IF(qualitativo!E56=51,1,0)</f>
        <v>0</v>
      </c>
      <c r="F50">
        <f>IF(qualitativo!F56=78,1,0)</f>
        <v>0</v>
      </c>
      <c r="G50">
        <f>IF(qualitativo!G56=42,1,0)</f>
        <v>0</v>
      </c>
      <c r="H50">
        <f>IF(qualitativo!H56=43,1,0)</f>
        <v>0</v>
      </c>
      <c r="I50">
        <f>IF(qualitativo!I56=9,1,0)</f>
        <v>0</v>
      </c>
      <c r="J50">
        <f>IF(qualitativo!J56=81,1,0)</f>
        <v>0</v>
      </c>
      <c r="K50">
        <f>IF(qualitativo!K56=3,1,0)</f>
        <v>0</v>
      </c>
      <c r="L50">
        <f>IF(qualitativo!L56=20,1,0)</f>
        <v>0</v>
      </c>
      <c r="M50">
        <f>IF(qualitativo!M56=1,1,0)</f>
        <v>0</v>
      </c>
      <c r="N50">
        <f>IF(qualitativo!N56=6,1,0)</f>
        <v>0</v>
      </c>
      <c r="O50">
        <f>IF(qualitativo!O56=1,1,0)</f>
        <v>0</v>
      </c>
      <c r="P50">
        <f>IF(qualitativo!P56=1,1,0)</f>
        <v>0</v>
      </c>
      <c r="Q50">
        <f>IF(qualitativo!Q56=1,1,0)</f>
        <v>0</v>
      </c>
      <c r="R50">
        <f>IF(qualitativo!R56=15,1,0)</f>
        <v>0</v>
      </c>
      <c r="S50">
        <f>IF(OR(qualitativo!S56=0.4,qualitativo!S56="2'5"),1,0)</f>
        <v>0</v>
      </c>
      <c r="T50">
        <f>IF(OR(qualitativo!T56=2.25,qualitativo!T56="2,1'4"),1,0)</f>
        <v>0</v>
      </c>
      <c r="U50">
        <f>IF(qualitativo!U56=0,1,0)</f>
        <v>1</v>
      </c>
      <c r="V50">
        <f>IF(qualitativo!V56=3,1,0)</f>
        <v>0</v>
      </c>
      <c r="W50">
        <f>IF(qualitativo!W56=1,1,0)</f>
        <v>0</v>
      </c>
      <c r="X50">
        <f>IF(qualitativo!X56=37.7,1,0)</f>
        <v>0</v>
      </c>
      <c r="Y50">
        <f>IF(qualitativo!Y56=0,1,0)</f>
        <v>1</v>
      </c>
      <c r="Z50">
        <f>IF(qualitativo!Z56=3.5,1,0)</f>
        <v>0</v>
      </c>
      <c r="AA50">
        <f>IF(qualitativo!AA56=1.49,1,0)</f>
        <v>0</v>
      </c>
      <c r="AB50">
        <f>IF(qualitativo!AB56=22.38,1,0)</f>
        <v>0</v>
      </c>
      <c r="AC50">
        <f>IF(qualitativo!AC56=15,1,0)</f>
        <v>0</v>
      </c>
      <c r="AD50">
        <f>IF(qualitativo!AD56=7,1,0)</f>
        <v>0</v>
      </c>
      <c r="AE50">
        <f>IF(qualitativo!AE56=2,1,0)</f>
        <v>0</v>
      </c>
      <c r="AG50">
        <f t="shared" si="1"/>
        <v>0</v>
      </c>
      <c r="AH50">
        <f t="shared" si="2"/>
        <v>0</v>
      </c>
      <c r="AI50">
        <f t="shared" si="3"/>
        <v>2</v>
      </c>
      <c r="AJ50" s="10">
        <f t="shared" si="6"/>
        <v>2</v>
      </c>
      <c r="AK50" s="1">
        <f t="shared" si="5"/>
        <v>6.8965517241379309E-2</v>
      </c>
    </row>
    <row r="51" spans="1:37" x14ac:dyDescent="0.2">
      <c r="A51">
        <f>qualitativo!A57</f>
        <v>0</v>
      </c>
      <c r="B51">
        <f>qualitativo!B57</f>
        <v>0</v>
      </c>
      <c r="C51">
        <f>IF(qualitativo!C57=45,1,0)</f>
        <v>0</v>
      </c>
      <c r="D51">
        <f>IF(qualitativo!D57=699,1,0)</f>
        <v>0</v>
      </c>
      <c r="E51">
        <f>IF(qualitativo!E57=51,1,0)</f>
        <v>0</v>
      </c>
      <c r="F51">
        <f>IF(qualitativo!F57=78,1,0)</f>
        <v>0</v>
      </c>
      <c r="G51">
        <f>IF(qualitativo!G57=42,1,0)</f>
        <v>0</v>
      </c>
      <c r="H51">
        <f>IF(qualitativo!H57=43,1,0)</f>
        <v>0</v>
      </c>
      <c r="I51">
        <f>IF(qualitativo!I57=9,1,0)</f>
        <v>0</v>
      </c>
      <c r="J51">
        <f>IF(qualitativo!J57=81,1,0)</f>
        <v>0</v>
      </c>
      <c r="K51">
        <f>IF(qualitativo!K57=3,1,0)</f>
        <v>0</v>
      </c>
      <c r="L51">
        <f>IF(qualitativo!L57=20,1,0)</f>
        <v>0</v>
      </c>
      <c r="M51">
        <f>IF(qualitativo!M57=1,1,0)</f>
        <v>0</v>
      </c>
      <c r="N51">
        <f>IF(qualitativo!N57=6,1,0)</f>
        <v>0</v>
      </c>
      <c r="O51">
        <f>IF(qualitativo!O57=1,1,0)</f>
        <v>0</v>
      </c>
      <c r="P51">
        <f>IF(qualitativo!P57=1,1,0)</f>
        <v>0</v>
      </c>
      <c r="Q51">
        <f>IF(qualitativo!Q57=1,1,0)</f>
        <v>0</v>
      </c>
      <c r="R51">
        <f>IF(qualitativo!R57=15,1,0)</f>
        <v>0</v>
      </c>
      <c r="S51">
        <f>IF(OR(qualitativo!S57=0.4,qualitativo!S57="2'5"),1,0)</f>
        <v>0</v>
      </c>
      <c r="T51">
        <f>IF(OR(qualitativo!T57=2.25,qualitativo!T57="2,1'4"),1,0)</f>
        <v>0</v>
      </c>
      <c r="U51">
        <f>IF(qualitativo!U57=0,1,0)</f>
        <v>1</v>
      </c>
      <c r="V51">
        <f>IF(qualitativo!V57=3,1,0)</f>
        <v>0</v>
      </c>
      <c r="W51">
        <f>IF(qualitativo!W57=1,1,0)</f>
        <v>0</v>
      </c>
      <c r="X51">
        <f>IF(qualitativo!X57=37.7,1,0)</f>
        <v>0</v>
      </c>
      <c r="Y51">
        <f>IF(qualitativo!Y57=0,1,0)</f>
        <v>1</v>
      </c>
      <c r="Z51">
        <f>IF(qualitativo!Z57=3.5,1,0)</f>
        <v>0</v>
      </c>
      <c r="AA51">
        <f>IF(qualitativo!AA57=1.49,1,0)</f>
        <v>0</v>
      </c>
      <c r="AB51">
        <f>IF(qualitativo!AB57=22.38,1,0)</f>
        <v>0</v>
      </c>
      <c r="AC51">
        <f>IF(qualitativo!AC57=15,1,0)</f>
        <v>0</v>
      </c>
      <c r="AD51">
        <f>IF(qualitativo!AD57=7,1,0)</f>
        <v>0</v>
      </c>
      <c r="AE51">
        <f>IF(qualitativo!AE57=2,1,0)</f>
        <v>0</v>
      </c>
      <c r="AG51">
        <f t="shared" si="1"/>
        <v>0</v>
      </c>
      <c r="AH51">
        <f t="shared" si="2"/>
        <v>0</v>
      </c>
      <c r="AI51">
        <f t="shared" si="3"/>
        <v>2</v>
      </c>
      <c r="AJ51" s="10">
        <f t="shared" si="6"/>
        <v>2</v>
      </c>
      <c r="AK51" s="1">
        <f t="shared" si="5"/>
        <v>6.8965517241379309E-2</v>
      </c>
    </row>
    <row r="52" spans="1:37" x14ac:dyDescent="0.2">
      <c r="A52">
        <f>qualitativo!A58</f>
        <v>0</v>
      </c>
      <c r="B52">
        <f>qualitativo!B58</f>
        <v>0</v>
      </c>
      <c r="C52">
        <f>IF(qualitativo!C58=45,1,0)</f>
        <v>0</v>
      </c>
      <c r="D52">
        <f>IF(qualitativo!D58=699,1,0)</f>
        <v>0</v>
      </c>
      <c r="E52">
        <f>IF(qualitativo!E58=51,1,0)</f>
        <v>0</v>
      </c>
      <c r="F52">
        <f>IF(qualitativo!F58=78,1,0)</f>
        <v>0</v>
      </c>
      <c r="G52">
        <f>IF(qualitativo!G58=42,1,0)</f>
        <v>0</v>
      </c>
      <c r="H52">
        <f>IF(qualitativo!H58=43,1,0)</f>
        <v>0</v>
      </c>
      <c r="I52">
        <f>IF(qualitativo!I58=9,1,0)</f>
        <v>0</v>
      </c>
      <c r="J52">
        <f>IF(qualitativo!J58=81,1,0)</f>
        <v>0</v>
      </c>
      <c r="K52">
        <f>IF(qualitativo!K58=3,1,0)</f>
        <v>0</v>
      </c>
      <c r="L52">
        <f>IF(qualitativo!L58=20,1,0)</f>
        <v>0</v>
      </c>
      <c r="M52">
        <f>IF(qualitativo!M58=1,1,0)</f>
        <v>0</v>
      </c>
      <c r="N52">
        <f>IF(qualitativo!N58=6,1,0)</f>
        <v>0</v>
      </c>
      <c r="O52">
        <f>IF(qualitativo!O58=1,1,0)</f>
        <v>0</v>
      </c>
      <c r="P52">
        <f>IF(qualitativo!P58=1,1,0)</f>
        <v>0</v>
      </c>
      <c r="Q52">
        <f>IF(qualitativo!Q58=1,1,0)</f>
        <v>0</v>
      </c>
      <c r="R52">
        <f>IF(qualitativo!R58=15,1,0)</f>
        <v>0</v>
      </c>
      <c r="S52">
        <f>IF(OR(qualitativo!S58=0.4,qualitativo!S58="2'5"),1,0)</f>
        <v>0</v>
      </c>
      <c r="T52">
        <f>IF(OR(qualitativo!T58=2.25,qualitativo!T58="2,1'4"),1,0)</f>
        <v>0</v>
      </c>
      <c r="U52">
        <f>IF(qualitativo!U58=0,1,0)</f>
        <v>1</v>
      </c>
      <c r="V52">
        <f>IF(qualitativo!V58=3,1,0)</f>
        <v>0</v>
      </c>
      <c r="W52">
        <f>IF(qualitativo!W58=1,1,0)</f>
        <v>0</v>
      </c>
      <c r="X52">
        <f>IF(qualitativo!X58=37.7,1,0)</f>
        <v>0</v>
      </c>
      <c r="Y52">
        <f>IF(qualitativo!Y58=0,1,0)</f>
        <v>1</v>
      </c>
      <c r="Z52">
        <f>IF(qualitativo!Z58=3.5,1,0)</f>
        <v>0</v>
      </c>
      <c r="AA52">
        <f>IF(qualitativo!AA58=1.49,1,0)</f>
        <v>0</v>
      </c>
      <c r="AB52">
        <f>IF(qualitativo!AB58=22.38,1,0)</f>
        <v>0</v>
      </c>
      <c r="AC52">
        <f>IF(qualitativo!AC58=15,1,0)</f>
        <v>0</v>
      </c>
      <c r="AD52">
        <f>IF(qualitativo!AD58=7,1,0)</f>
        <v>0</v>
      </c>
      <c r="AE52">
        <f>IF(qualitativo!AE58=2,1,0)</f>
        <v>0</v>
      </c>
      <c r="AG52">
        <f t="shared" si="1"/>
        <v>0</v>
      </c>
      <c r="AH52">
        <f t="shared" si="2"/>
        <v>0</v>
      </c>
      <c r="AI52">
        <f t="shared" si="3"/>
        <v>2</v>
      </c>
      <c r="AJ52" s="10">
        <f t="shared" si="6"/>
        <v>2</v>
      </c>
      <c r="AK52" s="1">
        <f t="shared" si="5"/>
        <v>6.8965517241379309E-2</v>
      </c>
    </row>
    <row r="53" spans="1:37" x14ac:dyDescent="0.2">
      <c r="A53">
        <f>qualitativo!A59</f>
        <v>0</v>
      </c>
      <c r="B53">
        <f>qualitativo!B59</f>
        <v>0</v>
      </c>
      <c r="C53">
        <f>IF(qualitativo!C59=45,1,0)</f>
        <v>0</v>
      </c>
      <c r="D53">
        <f>IF(qualitativo!D59=699,1,0)</f>
        <v>0</v>
      </c>
      <c r="E53">
        <f>IF(qualitativo!E59=51,1,0)</f>
        <v>0</v>
      </c>
      <c r="F53">
        <f>IF(qualitativo!F59=78,1,0)</f>
        <v>0</v>
      </c>
      <c r="G53">
        <f>IF(qualitativo!G59=42,1,0)</f>
        <v>0</v>
      </c>
      <c r="H53">
        <f>IF(qualitativo!H59=43,1,0)</f>
        <v>0</v>
      </c>
      <c r="I53">
        <f>IF(qualitativo!I59=9,1,0)</f>
        <v>0</v>
      </c>
      <c r="J53">
        <f>IF(qualitativo!J59=81,1,0)</f>
        <v>0</v>
      </c>
      <c r="K53">
        <f>IF(qualitativo!K59=3,1,0)</f>
        <v>0</v>
      </c>
      <c r="L53">
        <f>IF(qualitativo!L59=20,1,0)</f>
        <v>0</v>
      </c>
      <c r="M53">
        <f>IF(qualitativo!M59=1,1,0)</f>
        <v>0</v>
      </c>
      <c r="N53">
        <f>IF(qualitativo!N59=6,1,0)</f>
        <v>0</v>
      </c>
      <c r="O53">
        <f>IF(qualitativo!O59=1,1,0)</f>
        <v>0</v>
      </c>
      <c r="P53">
        <f>IF(qualitativo!P59=1,1,0)</f>
        <v>0</v>
      </c>
      <c r="Q53">
        <f>IF(qualitativo!Q59=1,1,0)</f>
        <v>0</v>
      </c>
      <c r="R53">
        <f>IF(qualitativo!R59=15,1,0)</f>
        <v>0</v>
      </c>
      <c r="S53">
        <f>IF(OR(qualitativo!S59=0.4,qualitativo!S59="2'5"),1,0)</f>
        <v>0</v>
      </c>
      <c r="T53">
        <f>IF(OR(qualitativo!T59=2.25,qualitativo!T59="2,1'4"),1,0)</f>
        <v>0</v>
      </c>
      <c r="U53">
        <f>IF(qualitativo!U59=0,1,0)</f>
        <v>1</v>
      </c>
      <c r="V53">
        <f>IF(qualitativo!V59=3,1,0)</f>
        <v>0</v>
      </c>
      <c r="W53">
        <f>IF(qualitativo!W59=1,1,0)</f>
        <v>0</v>
      </c>
      <c r="X53">
        <f>IF(qualitativo!X59=37.7,1,0)</f>
        <v>0</v>
      </c>
      <c r="Y53">
        <f>IF(qualitativo!Y59=0,1,0)</f>
        <v>1</v>
      </c>
      <c r="Z53">
        <f>IF(qualitativo!Z59=3.5,1,0)</f>
        <v>0</v>
      </c>
      <c r="AA53">
        <f>IF(qualitativo!AA59=1.49,1,0)</f>
        <v>0</v>
      </c>
      <c r="AB53">
        <f>IF(qualitativo!AB59=22.38,1,0)</f>
        <v>0</v>
      </c>
      <c r="AC53">
        <f>IF(qualitativo!AC59=15,1,0)</f>
        <v>0</v>
      </c>
      <c r="AD53">
        <f>IF(qualitativo!AD59=7,1,0)</f>
        <v>0</v>
      </c>
      <c r="AE53">
        <f>IF(qualitativo!AE59=2,1,0)</f>
        <v>0</v>
      </c>
      <c r="AG53">
        <f t="shared" si="1"/>
        <v>0</v>
      </c>
      <c r="AH53">
        <f t="shared" si="2"/>
        <v>0</v>
      </c>
      <c r="AI53">
        <f t="shared" si="3"/>
        <v>2</v>
      </c>
      <c r="AJ53" s="10">
        <f t="shared" si="6"/>
        <v>2</v>
      </c>
      <c r="AK53" s="1">
        <f t="shared" si="5"/>
        <v>6.8965517241379309E-2</v>
      </c>
    </row>
    <row r="54" spans="1:37" x14ac:dyDescent="0.2">
      <c r="A54">
        <f>qualitativo!A60</f>
        <v>0</v>
      </c>
      <c r="B54">
        <f>qualitativo!B60</f>
        <v>0</v>
      </c>
      <c r="C54">
        <f>IF(qualitativo!C60=45,1,0)</f>
        <v>0</v>
      </c>
      <c r="D54">
        <f>IF(qualitativo!D60=699,1,0)</f>
        <v>0</v>
      </c>
      <c r="E54">
        <f>IF(qualitativo!E60=51,1,0)</f>
        <v>0</v>
      </c>
      <c r="F54">
        <f>IF(qualitativo!F60=78,1,0)</f>
        <v>0</v>
      </c>
      <c r="G54">
        <f>IF(qualitativo!G60=42,1,0)</f>
        <v>0</v>
      </c>
      <c r="H54">
        <f>IF(qualitativo!H60=43,1,0)</f>
        <v>0</v>
      </c>
      <c r="I54">
        <f>IF(qualitativo!I60=9,1,0)</f>
        <v>0</v>
      </c>
      <c r="J54">
        <f>IF(qualitativo!J60=81,1,0)</f>
        <v>0</v>
      </c>
      <c r="K54">
        <f>IF(qualitativo!K60=3,1,0)</f>
        <v>0</v>
      </c>
      <c r="L54">
        <f>IF(qualitativo!L60=20,1,0)</f>
        <v>0</v>
      </c>
      <c r="M54">
        <f>IF(qualitativo!M60=1,1,0)</f>
        <v>0</v>
      </c>
      <c r="N54">
        <f>IF(qualitativo!N60=6,1,0)</f>
        <v>0</v>
      </c>
      <c r="O54">
        <f>IF(qualitativo!O60=1,1,0)</f>
        <v>0</v>
      </c>
      <c r="P54">
        <f>IF(qualitativo!P60=1,1,0)</f>
        <v>0</v>
      </c>
      <c r="Q54">
        <f>IF(qualitativo!Q60=1,1,0)</f>
        <v>0</v>
      </c>
      <c r="R54">
        <f>IF(qualitativo!R60=15,1,0)</f>
        <v>0</v>
      </c>
      <c r="S54">
        <f>IF(OR(qualitativo!S60=0.4,qualitativo!S60="2'5"),1,0)</f>
        <v>0</v>
      </c>
      <c r="T54">
        <f>IF(OR(qualitativo!T60=2.25,qualitativo!T60="2,1'4"),1,0)</f>
        <v>0</v>
      </c>
      <c r="U54">
        <f>IF(qualitativo!U60=0,1,0)</f>
        <v>1</v>
      </c>
      <c r="V54">
        <f>IF(qualitativo!V60=3,1,0)</f>
        <v>0</v>
      </c>
      <c r="W54">
        <f>IF(qualitativo!W60=1,1,0)</f>
        <v>0</v>
      </c>
      <c r="X54">
        <f>IF(qualitativo!X60=37.7,1,0)</f>
        <v>0</v>
      </c>
      <c r="Y54">
        <f>IF(qualitativo!Y60=0,1,0)</f>
        <v>1</v>
      </c>
      <c r="Z54">
        <f>IF(qualitativo!Z60=3.5,1,0)</f>
        <v>0</v>
      </c>
      <c r="AA54">
        <f>IF(qualitativo!AA60=1.49,1,0)</f>
        <v>0</v>
      </c>
      <c r="AB54">
        <f>IF(qualitativo!AB60=22.38,1,0)</f>
        <v>0</v>
      </c>
      <c r="AC54">
        <f>IF(qualitativo!AC60=15,1,0)</f>
        <v>0</v>
      </c>
      <c r="AD54">
        <f>IF(qualitativo!AD60=7,1,0)</f>
        <v>0</v>
      </c>
      <c r="AE54">
        <f>IF(qualitativo!AE60=2,1,0)</f>
        <v>0</v>
      </c>
      <c r="AG54">
        <f t="shared" si="1"/>
        <v>0</v>
      </c>
      <c r="AH54">
        <f t="shared" si="2"/>
        <v>0</v>
      </c>
      <c r="AI54">
        <f t="shared" si="3"/>
        <v>2</v>
      </c>
      <c r="AJ54" s="10">
        <f t="shared" si="6"/>
        <v>2</v>
      </c>
      <c r="AK54" s="1">
        <f t="shared" si="5"/>
        <v>6.8965517241379309E-2</v>
      </c>
    </row>
    <row r="55" spans="1:37" x14ac:dyDescent="0.2">
      <c r="A55">
        <f>qualitativo!A61</f>
        <v>0</v>
      </c>
      <c r="B55">
        <f>qualitativo!B61</f>
        <v>0</v>
      </c>
      <c r="C55">
        <f>IF(qualitativo!C61=45,1,0)</f>
        <v>0</v>
      </c>
      <c r="D55">
        <f>IF(qualitativo!D61=699,1,0)</f>
        <v>0</v>
      </c>
      <c r="E55">
        <f>IF(qualitativo!E61=51,1,0)</f>
        <v>0</v>
      </c>
      <c r="F55">
        <f>IF(qualitativo!F61=78,1,0)</f>
        <v>0</v>
      </c>
      <c r="G55">
        <f>IF(qualitativo!G61=42,1,0)</f>
        <v>0</v>
      </c>
      <c r="H55">
        <f>IF(qualitativo!H61=43,1,0)</f>
        <v>0</v>
      </c>
      <c r="I55">
        <f>IF(qualitativo!I61=9,1,0)</f>
        <v>0</v>
      </c>
      <c r="J55">
        <f>IF(qualitativo!J61=81,1,0)</f>
        <v>0</v>
      </c>
      <c r="K55">
        <f>IF(qualitativo!K61=3,1,0)</f>
        <v>0</v>
      </c>
      <c r="L55">
        <f>IF(qualitativo!L61=20,1,0)</f>
        <v>0</v>
      </c>
      <c r="M55">
        <f>IF(qualitativo!M61=1,1,0)</f>
        <v>0</v>
      </c>
      <c r="N55">
        <f>IF(qualitativo!N61=6,1,0)</f>
        <v>0</v>
      </c>
      <c r="O55">
        <f>IF(qualitativo!O61=1,1,0)</f>
        <v>0</v>
      </c>
      <c r="P55">
        <f>IF(qualitativo!P61=1,1,0)</f>
        <v>0</v>
      </c>
      <c r="Q55">
        <f>IF(qualitativo!Q61=1,1,0)</f>
        <v>0</v>
      </c>
      <c r="R55">
        <f>IF(qualitativo!R61=15,1,0)</f>
        <v>0</v>
      </c>
      <c r="S55">
        <f>IF(OR(qualitativo!S61=0.4,qualitativo!S61="2'5"),1,0)</f>
        <v>0</v>
      </c>
      <c r="T55">
        <f>IF(OR(qualitativo!T61=2.25,qualitativo!T61="2,1'4"),1,0)</f>
        <v>0</v>
      </c>
      <c r="U55">
        <f>IF(qualitativo!U61=0,1,0)</f>
        <v>1</v>
      </c>
      <c r="V55">
        <f>IF(qualitativo!V61=3,1,0)</f>
        <v>0</v>
      </c>
      <c r="W55">
        <f>IF(qualitativo!W61=1,1,0)</f>
        <v>0</v>
      </c>
      <c r="X55">
        <f>IF(qualitativo!X61=37.7,1,0)</f>
        <v>0</v>
      </c>
      <c r="Y55">
        <f>IF(qualitativo!Y61=0,1,0)</f>
        <v>1</v>
      </c>
      <c r="Z55">
        <f>IF(qualitativo!Z61=3.5,1,0)</f>
        <v>0</v>
      </c>
      <c r="AA55">
        <f>IF(qualitativo!AA61=1.49,1,0)</f>
        <v>0</v>
      </c>
      <c r="AB55">
        <f>IF(qualitativo!AB61=22.38,1,0)</f>
        <v>0</v>
      </c>
      <c r="AC55">
        <f>IF(qualitativo!AC61=15,1,0)</f>
        <v>0</v>
      </c>
      <c r="AD55">
        <f>IF(qualitativo!AD61=7,1,0)</f>
        <v>0</v>
      </c>
      <c r="AE55">
        <f>IF(qualitativo!AE61=2,1,0)</f>
        <v>0</v>
      </c>
      <c r="AG55">
        <f t="shared" si="1"/>
        <v>0</v>
      </c>
      <c r="AH55">
        <f t="shared" si="2"/>
        <v>0</v>
      </c>
      <c r="AI55">
        <f t="shared" si="3"/>
        <v>2</v>
      </c>
      <c r="AJ55" s="10">
        <f t="shared" si="6"/>
        <v>2</v>
      </c>
      <c r="AK55" s="1">
        <f t="shared" si="5"/>
        <v>6.8965517241379309E-2</v>
      </c>
    </row>
    <row r="56" spans="1:37" x14ac:dyDescent="0.2">
      <c r="A56">
        <f>qualitativo!A62</f>
        <v>0</v>
      </c>
      <c r="B56">
        <f>qualitativo!B62</f>
        <v>0</v>
      </c>
      <c r="C56">
        <f>IF(qualitativo!C62=45,1,0)</f>
        <v>0</v>
      </c>
      <c r="D56">
        <f>IF(qualitativo!E62=699,1,0)</f>
        <v>0</v>
      </c>
      <c r="E56">
        <f>IF(qualitativo!F62=51,1,0)</f>
        <v>0</v>
      </c>
      <c r="F56">
        <f>IF(qualitativo!G62=78,1,0)</f>
        <v>0</v>
      </c>
      <c r="G56">
        <f>IF(qualitativo!H62=42,1,0)</f>
        <v>0</v>
      </c>
      <c r="H56">
        <f>IF(qualitativo!I62=43,1,0)</f>
        <v>0</v>
      </c>
      <c r="I56">
        <f>IF(qualitativo!J62=9,1,0)</f>
        <v>0</v>
      </c>
      <c r="J56">
        <f>IF(qualitativo!J62=81,1,0)</f>
        <v>0</v>
      </c>
      <c r="K56">
        <f>IF(qualitativo!K62=3,1,0)</f>
        <v>0</v>
      </c>
      <c r="L56">
        <f>IF(qualitativo!L62=20,1,0)</f>
        <v>0</v>
      </c>
      <c r="M56">
        <f>IF(qualitativo!M62=1,1,0)</f>
        <v>0</v>
      </c>
      <c r="N56">
        <f>IF(qualitativo!N62=6,1,0)</f>
        <v>0</v>
      </c>
      <c r="O56">
        <f>IF(qualitativo!O62=1,1,0)</f>
        <v>0</v>
      </c>
      <c r="P56">
        <f>IF(qualitativo!P62=1,1,0)</f>
        <v>0</v>
      </c>
      <c r="Q56">
        <f>IF(qualitativo!Q62=1,1,0)</f>
        <v>0</v>
      </c>
      <c r="R56">
        <f>IF(qualitativo!R62=15,1,0)</f>
        <v>0</v>
      </c>
      <c r="S56">
        <f>IF(OR(qualitativo!S62=0.4,qualitativo!S62="2'5"),1,0)</f>
        <v>0</v>
      </c>
      <c r="T56">
        <f>IF(OR(qualitativo!T62=2.25,qualitativo!T62="2,1'4"),1,0)</f>
        <v>0</v>
      </c>
      <c r="U56">
        <f>IF(qualitativo!U62=0,1,0)</f>
        <v>1</v>
      </c>
      <c r="V56">
        <f>IF(qualitativo!V62=3,1,0)</f>
        <v>0</v>
      </c>
      <c r="W56">
        <f>IF(qualitativo!W62=1,1,0)</f>
        <v>0</v>
      </c>
      <c r="X56">
        <f>IF(qualitativo!X62=37.7,1,0)</f>
        <v>0</v>
      </c>
      <c r="Y56">
        <f>IF(qualitativo!Y62=0,1,0)</f>
        <v>1</v>
      </c>
      <c r="Z56">
        <f>IF(qualitativo!Z62=3.5,1,0)</f>
        <v>0</v>
      </c>
      <c r="AA56">
        <f>IF(qualitativo!AA62=1.49,1,0)</f>
        <v>0</v>
      </c>
      <c r="AB56">
        <f>IF(qualitativo!AB62=22.38,1,0)</f>
        <v>0</v>
      </c>
      <c r="AC56">
        <f>IF(qualitativo!AC62=15,1,0)</f>
        <v>0</v>
      </c>
      <c r="AD56">
        <f>IF(qualitativo!AD62=7,1,0)</f>
        <v>0</v>
      </c>
      <c r="AE56">
        <f>IF(qualitativo!AE62=2,1,0)</f>
        <v>0</v>
      </c>
      <c r="AG56">
        <f t="shared" si="1"/>
        <v>0</v>
      </c>
      <c r="AH56">
        <f t="shared" si="2"/>
        <v>0</v>
      </c>
      <c r="AI56">
        <f t="shared" si="3"/>
        <v>2</v>
      </c>
      <c r="AJ56" s="10">
        <f t="shared" si="6"/>
        <v>2</v>
      </c>
      <c r="AK56" s="1">
        <f t="shared" si="5"/>
        <v>6.8965517241379309E-2</v>
      </c>
    </row>
    <row r="57" spans="1:37" x14ac:dyDescent="0.2">
      <c r="A57">
        <f>qualitativo!A63</f>
        <v>0</v>
      </c>
      <c r="B57">
        <f>qualitativo!B63</f>
        <v>0</v>
      </c>
      <c r="C57">
        <f>IF(qualitativo!C63=45,1,0)</f>
        <v>0</v>
      </c>
      <c r="D57">
        <f>IF(qualitativo!D63=699,1,0)</f>
        <v>0</v>
      </c>
      <c r="E57">
        <f>IF(qualitativo!E63=51,1,0)</f>
        <v>0</v>
      </c>
      <c r="F57">
        <f>IF(qualitativo!F63=78,1,0)</f>
        <v>0</v>
      </c>
      <c r="G57">
        <f>IF(qualitativo!G63=42,1,0)</f>
        <v>0</v>
      </c>
      <c r="H57">
        <f>IF(qualitativo!H63=43,1,0)</f>
        <v>0</v>
      </c>
      <c r="I57">
        <f>IF(qualitativo!I63=9,1,0)</f>
        <v>0</v>
      </c>
      <c r="J57">
        <f>IF(qualitativo!J63=81,1,0)</f>
        <v>0</v>
      </c>
      <c r="K57">
        <f>IF(qualitativo!K63=3,1,0)</f>
        <v>0</v>
      </c>
      <c r="L57">
        <f>IF(qualitativo!L63=20,1,0)</f>
        <v>0</v>
      </c>
      <c r="M57">
        <f>IF(qualitativo!M63=1,1,0)</f>
        <v>0</v>
      </c>
      <c r="N57">
        <f>IF(qualitativo!N63=6,1,0)</f>
        <v>0</v>
      </c>
      <c r="O57">
        <f>IF(qualitativo!O63=1,1,0)</f>
        <v>0</v>
      </c>
      <c r="P57">
        <f>IF(qualitativo!P63=1,1,0)</f>
        <v>0</v>
      </c>
      <c r="Q57">
        <f>IF(qualitativo!Q63=1,1,0)</f>
        <v>0</v>
      </c>
      <c r="R57">
        <f>IF(qualitativo!R63=15,1,0)</f>
        <v>0</v>
      </c>
      <c r="S57">
        <f>IF(OR(qualitativo!S63=0.4,qualitativo!S63="2'5"),1,0)</f>
        <v>0</v>
      </c>
      <c r="T57">
        <f>IF(OR(qualitativo!T63=2.25,qualitativo!T63="2,1'4"),1,0)</f>
        <v>0</v>
      </c>
      <c r="U57">
        <f>IF(qualitativo!U63=0,1,0)</f>
        <v>1</v>
      </c>
      <c r="V57">
        <f>IF(qualitativo!V63=3,1,0)</f>
        <v>0</v>
      </c>
      <c r="W57">
        <f>IF(qualitativo!W63=1,1,0)</f>
        <v>0</v>
      </c>
      <c r="X57">
        <f>IF(qualitativo!X63=37.7,1,0)</f>
        <v>0</v>
      </c>
      <c r="Y57">
        <f>IF(qualitativo!Y63=0,1,0)</f>
        <v>1</v>
      </c>
      <c r="Z57">
        <f>IF(qualitativo!Z63=3.5,1,0)</f>
        <v>0</v>
      </c>
      <c r="AA57">
        <f>IF(qualitativo!AA63=1.49,1,0)</f>
        <v>0</v>
      </c>
      <c r="AB57">
        <f>IF(qualitativo!AB63=22.38,1,0)</f>
        <v>0</v>
      </c>
      <c r="AC57">
        <f>IF(qualitativo!AC63=15,1,0)</f>
        <v>0</v>
      </c>
      <c r="AD57">
        <f>IF(qualitativo!AD63=7,1,0)</f>
        <v>0</v>
      </c>
      <c r="AE57">
        <f>IF(qualitativo!AE63=2,1,0)</f>
        <v>0</v>
      </c>
      <c r="AG57">
        <f t="shared" si="1"/>
        <v>0</v>
      </c>
      <c r="AH57">
        <f t="shared" si="2"/>
        <v>0</v>
      </c>
      <c r="AI57">
        <f t="shared" si="3"/>
        <v>2</v>
      </c>
      <c r="AJ57" s="10">
        <f t="shared" si="6"/>
        <v>2</v>
      </c>
      <c r="AK57" s="1">
        <f t="shared" si="5"/>
        <v>6.8965517241379309E-2</v>
      </c>
    </row>
    <row r="58" spans="1:37" x14ac:dyDescent="0.2">
      <c r="A58">
        <f>qualitativo!A64</f>
        <v>0</v>
      </c>
      <c r="B58">
        <f>qualitativo!B64</f>
        <v>0</v>
      </c>
      <c r="C58">
        <f>IF(qualitativo!C64=45,1,0)</f>
        <v>0</v>
      </c>
      <c r="D58">
        <f>IF(qualitativo!D64=699,1,0)</f>
        <v>0</v>
      </c>
      <c r="E58">
        <f>IF(qualitativo!E64=51,1,0)</f>
        <v>0</v>
      </c>
      <c r="F58">
        <f>IF(qualitativo!F64=78,1,0)</f>
        <v>0</v>
      </c>
      <c r="G58">
        <f>IF(qualitativo!G64=42,1,0)</f>
        <v>0</v>
      </c>
      <c r="H58">
        <f>IF(qualitativo!H64=43,1,0)</f>
        <v>0</v>
      </c>
      <c r="I58">
        <f>IF(qualitativo!I64=9,1,0)</f>
        <v>0</v>
      </c>
      <c r="J58">
        <f>IF(qualitativo!J64=81,1,0)</f>
        <v>0</v>
      </c>
      <c r="K58">
        <f>IF(qualitativo!K64=3,1,0)</f>
        <v>0</v>
      </c>
      <c r="L58">
        <f>IF(qualitativo!L64=20,1,0)</f>
        <v>0</v>
      </c>
      <c r="M58">
        <f>IF(qualitativo!M64=1,1,0)</f>
        <v>0</v>
      </c>
      <c r="N58">
        <f>IF(qualitativo!N64=6,1,0)</f>
        <v>0</v>
      </c>
      <c r="O58">
        <f>IF(qualitativo!O64=1,1,0)</f>
        <v>0</v>
      </c>
      <c r="P58">
        <f>IF(qualitativo!P64=1,1,0)</f>
        <v>0</v>
      </c>
      <c r="Q58">
        <f>IF(qualitativo!Q64=1,1,0)</f>
        <v>0</v>
      </c>
      <c r="R58">
        <f>IF(qualitativo!R64=15,1,0)</f>
        <v>0</v>
      </c>
      <c r="S58">
        <f>IF(OR(qualitativo!S64=0.4,qualitativo!S64="2'5"),1,0)</f>
        <v>0</v>
      </c>
      <c r="T58">
        <f>IF(OR(qualitativo!T64=2.25,qualitativo!T64="2,1'4"),1,0)</f>
        <v>0</v>
      </c>
      <c r="U58">
        <f>IF(qualitativo!U64=0,1,0)</f>
        <v>1</v>
      </c>
      <c r="V58">
        <f>IF(qualitativo!V64=3,1,0)</f>
        <v>0</v>
      </c>
      <c r="W58">
        <f>IF(qualitativo!W64=1,1,0)</f>
        <v>0</v>
      </c>
      <c r="X58">
        <f>IF(qualitativo!X64=37.7,1,0)</f>
        <v>0</v>
      </c>
      <c r="Y58">
        <f>IF(qualitativo!Y64=0,1,0)</f>
        <v>1</v>
      </c>
      <c r="Z58">
        <f>IF(qualitativo!Z64=3.5,1,0)</f>
        <v>0</v>
      </c>
      <c r="AA58">
        <f>IF(qualitativo!AA64=1.49,1,0)</f>
        <v>0</v>
      </c>
      <c r="AB58">
        <f>IF(qualitativo!AB64=22.38,1,0)</f>
        <v>0</v>
      </c>
      <c r="AC58">
        <f>IF(qualitativo!AC64=15,1,0)</f>
        <v>0</v>
      </c>
      <c r="AD58">
        <f>IF(qualitativo!AD64=7,1,0)</f>
        <v>0</v>
      </c>
      <c r="AE58">
        <f>IF(qualitativo!AE64=2,1,0)</f>
        <v>0</v>
      </c>
      <c r="AG58">
        <f t="shared" si="1"/>
        <v>0</v>
      </c>
      <c r="AH58">
        <f t="shared" si="2"/>
        <v>0</v>
      </c>
      <c r="AI58">
        <f t="shared" si="3"/>
        <v>2</v>
      </c>
      <c r="AJ58" s="10">
        <f t="shared" si="6"/>
        <v>2</v>
      </c>
      <c r="AK58" s="1">
        <f t="shared" si="5"/>
        <v>6.8965517241379309E-2</v>
      </c>
    </row>
    <row r="59" spans="1:37" x14ac:dyDescent="0.2">
      <c r="A59">
        <f>qualitativo!A65</f>
        <v>0</v>
      </c>
      <c r="B59">
        <f>qualitativo!B65</f>
        <v>0</v>
      </c>
      <c r="C59">
        <f>IF(qualitativo!C65=45,1,0)</f>
        <v>0</v>
      </c>
      <c r="D59">
        <f>IF(qualitativo!D65=699,1,0)</f>
        <v>0</v>
      </c>
      <c r="E59">
        <f>IF(qualitativo!E65=51,1,0)</f>
        <v>0</v>
      </c>
      <c r="F59">
        <f>IF(qualitativo!F65=78,1,0)</f>
        <v>0</v>
      </c>
      <c r="G59">
        <f>IF(qualitativo!G65=42,1,0)</f>
        <v>0</v>
      </c>
      <c r="H59">
        <f>IF(qualitativo!H65=43,1,0)</f>
        <v>0</v>
      </c>
      <c r="I59">
        <f>IF(qualitativo!I65=9,1,0)</f>
        <v>0</v>
      </c>
      <c r="J59">
        <f>IF(qualitativo!J65=81,1,0)</f>
        <v>0</v>
      </c>
      <c r="K59">
        <f>IF(qualitativo!K65=3,1,0)</f>
        <v>0</v>
      </c>
      <c r="L59">
        <f>IF(qualitativo!L65=20,1,0)</f>
        <v>0</v>
      </c>
      <c r="M59">
        <f>IF(qualitativo!M65=1,1,0)</f>
        <v>0</v>
      </c>
      <c r="N59">
        <f>IF(qualitativo!N65=6,1,0)</f>
        <v>0</v>
      </c>
      <c r="O59">
        <f>IF(qualitativo!O65=1,1,0)</f>
        <v>0</v>
      </c>
      <c r="P59">
        <f>IF(qualitativo!P65=1,1,0)</f>
        <v>0</v>
      </c>
      <c r="Q59">
        <f>IF(qualitativo!Q65=1,1,0)</f>
        <v>0</v>
      </c>
      <c r="R59">
        <f>IF(qualitativo!R65=15,1,0)</f>
        <v>0</v>
      </c>
      <c r="S59">
        <f>IF(OR(qualitativo!S65=0.4,qualitativo!S65="2'5"),1,0)</f>
        <v>0</v>
      </c>
      <c r="T59">
        <f>IF(OR(qualitativo!T65=2.25,qualitativo!T65="2,1'4"),1,0)</f>
        <v>0</v>
      </c>
      <c r="U59">
        <f>IF(qualitativo!U65=0,1,0)</f>
        <v>1</v>
      </c>
      <c r="V59">
        <f>IF(qualitativo!V65=3,1,0)</f>
        <v>0</v>
      </c>
      <c r="W59">
        <f>IF(qualitativo!W65=1,1,0)</f>
        <v>0</v>
      </c>
      <c r="X59">
        <f>IF(qualitativo!X65=37.7,1,0)</f>
        <v>0</v>
      </c>
      <c r="Y59">
        <f>IF(qualitativo!Y65=0,1,0)</f>
        <v>1</v>
      </c>
      <c r="Z59">
        <f>IF(qualitativo!Z65=3.5,1,0)</f>
        <v>0</v>
      </c>
      <c r="AA59">
        <f>IF(qualitativo!AA65=1.49,1,0)</f>
        <v>0</v>
      </c>
      <c r="AB59">
        <f>IF(qualitativo!AB65=22.38,1,0)</f>
        <v>0</v>
      </c>
      <c r="AC59">
        <f>IF(qualitativo!AC65=15,1,0)</f>
        <v>0</v>
      </c>
      <c r="AD59">
        <f>IF(qualitativo!AD65=7,1,0)</f>
        <v>0</v>
      </c>
      <c r="AE59">
        <f>IF(qualitativo!AE65=2,1,0)</f>
        <v>0</v>
      </c>
      <c r="AG59">
        <f t="shared" si="1"/>
        <v>0</v>
      </c>
      <c r="AH59">
        <f t="shared" si="2"/>
        <v>0</v>
      </c>
      <c r="AI59">
        <f t="shared" si="3"/>
        <v>2</v>
      </c>
      <c r="AJ59" s="10">
        <f t="shared" si="6"/>
        <v>2</v>
      </c>
      <c r="AK59" s="1">
        <f t="shared" si="5"/>
        <v>6.8965517241379309E-2</v>
      </c>
    </row>
    <row r="60" spans="1:37" x14ac:dyDescent="0.2">
      <c r="A60">
        <f>qualitativo!A66</f>
        <v>0</v>
      </c>
      <c r="B60">
        <f>qualitativo!B66</f>
        <v>0</v>
      </c>
      <c r="C60">
        <f>IF(qualitativo!C66=45,1,0)</f>
        <v>0</v>
      </c>
      <c r="D60">
        <f>IF(qualitativo!D66=699,1,0)</f>
        <v>0</v>
      </c>
      <c r="E60">
        <f>IF(qualitativo!E66=51,1,0)</f>
        <v>0</v>
      </c>
      <c r="F60">
        <f>IF(qualitativo!F66=78,1,0)</f>
        <v>0</v>
      </c>
      <c r="G60">
        <f>IF(qualitativo!G66=42,1,0)</f>
        <v>0</v>
      </c>
      <c r="H60">
        <f>IF(qualitativo!H66=43,1,0)</f>
        <v>0</v>
      </c>
      <c r="I60">
        <f>IF(qualitativo!I66=9,1,0)</f>
        <v>0</v>
      </c>
      <c r="J60">
        <f>IF(qualitativo!J66=81,1,0)</f>
        <v>0</v>
      </c>
      <c r="K60">
        <f>IF(qualitativo!K66=3,1,0)</f>
        <v>0</v>
      </c>
      <c r="L60">
        <f>IF(qualitativo!L66=20,1,0)</f>
        <v>0</v>
      </c>
      <c r="M60">
        <f>IF(qualitativo!M66=1,1,0)</f>
        <v>0</v>
      </c>
      <c r="N60">
        <f>IF(qualitativo!N66=6,1,0)</f>
        <v>0</v>
      </c>
      <c r="O60">
        <f>IF(qualitativo!O66=1,1,0)</f>
        <v>0</v>
      </c>
      <c r="P60">
        <f>IF(qualitativo!P66=1,1,0)</f>
        <v>0</v>
      </c>
      <c r="Q60">
        <f>IF(qualitativo!Q66=1,1,0)</f>
        <v>0</v>
      </c>
      <c r="R60">
        <f>IF(qualitativo!R66=15,1,0)</f>
        <v>0</v>
      </c>
      <c r="S60">
        <f>IF(OR(qualitativo!S66=0.4,qualitativo!S66="2'5"),1,0)</f>
        <v>0</v>
      </c>
      <c r="T60">
        <f>IF(OR(qualitativo!T66=2.25,qualitativo!T66="2,1'4"),1,0)</f>
        <v>0</v>
      </c>
      <c r="U60">
        <f>IF(qualitativo!U66=0,1,0)</f>
        <v>1</v>
      </c>
      <c r="V60">
        <f>IF(qualitativo!V66=3,1,0)</f>
        <v>0</v>
      </c>
      <c r="W60">
        <f>IF(qualitativo!W66=1,1,0)</f>
        <v>0</v>
      </c>
      <c r="X60">
        <f>IF(qualitativo!X66=37.7,1,0)</f>
        <v>0</v>
      </c>
      <c r="Y60">
        <f>IF(qualitativo!Y66=0,1,0)</f>
        <v>1</v>
      </c>
      <c r="Z60">
        <f>IF(qualitativo!Z66=3.5,1,0)</f>
        <v>0</v>
      </c>
      <c r="AA60">
        <f>IF(qualitativo!AA66=1.49,1,0)</f>
        <v>0</v>
      </c>
      <c r="AB60">
        <f>IF(qualitativo!AB66=22.38,1,0)</f>
        <v>0</v>
      </c>
      <c r="AC60">
        <f>IF(qualitativo!AC66=15,1,0)</f>
        <v>0</v>
      </c>
      <c r="AD60">
        <f>IF(qualitativo!AD66=7,1,0)</f>
        <v>0</v>
      </c>
      <c r="AE60">
        <f>IF(qualitativo!AE66=2,1,0)</f>
        <v>0</v>
      </c>
      <c r="AG60">
        <f t="shared" si="1"/>
        <v>0</v>
      </c>
      <c r="AH60">
        <f t="shared" si="2"/>
        <v>0</v>
      </c>
      <c r="AI60">
        <f t="shared" si="3"/>
        <v>2</v>
      </c>
      <c r="AJ60" s="10">
        <f t="shared" si="6"/>
        <v>2</v>
      </c>
      <c r="AK60" s="1">
        <f t="shared" si="5"/>
        <v>6.8965517241379309E-2</v>
      </c>
    </row>
    <row r="61" spans="1:37" x14ac:dyDescent="0.2">
      <c r="A61">
        <f>qualitativo!A67</f>
        <v>0</v>
      </c>
      <c r="B61">
        <f>qualitativo!B67</f>
        <v>0</v>
      </c>
      <c r="C61">
        <f>IF(qualitativo!C67=45,1,0)</f>
        <v>0</v>
      </c>
      <c r="D61">
        <f>IF(qualitativo!D67=699,1,0)</f>
        <v>0</v>
      </c>
      <c r="E61">
        <f>IF(qualitativo!E67=51,1,0)</f>
        <v>0</v>
      </c>
      <c r="F61">
        <f>IF(qualitativo!F67=78,1,0)</f>
        <v>0</v>
      </c>
      <c r="G61">
        <f>IF(qualitativo!G67=42,1,0)</f>
        <v>0</v>
      </c>
      <c r="H61">
        <f>IF(qualitativo!H67=43,1,0)</f>
        <v>0</v>
      </c>
      <c r="I61">
        <f>IF(qualitativo!I67=9,1,0)</f>
        <v>0</v>
      </c>
      <c r="J61">
        <f>IF(qualitativo!J67=81,1,0)</f>
        <v>0</v>
      </c>
      <c r="K61">
        <f>IF(qualitativo!K67=3,1,0)</f>
        <v>0</v>
      </c>
      <c r="L61">
        <f>IF(qualitativo!L67=20,1,0)</f>
        <v>0</v>
      </c>
      <c r="M61">
        <f>IF(qualitativo!M67=1,1,0)</f>
        <v>0</v>
      </c>
      <c r="N61">
        <f>IF(qualitativo!N67=6,1,0)</f>
        <v>0</v>
      </c>
      <c r="O61">
        <f>IF(qualitativo!O67=1,1,0)</f>
        <v>0</v>
      </c>
      <c r="P61">
        <f>IF(qualitativo!P67=1,1,0)</f>
        <v>0</v>
      </c>
      <c r="Q61">
        <f>IF(qualitativo!Q67=1,1,0)</f>
        <v>0</v>
      </c>
      <c r="R61">
        <f>IF(qualitativo!R67=15,1,0)</f>
        <v>0</v>
      </c>
      <c r="S61">
        <f>IF(OR(qualitativo!S67=0.4,qualitativo!S67="2'5"),1,0)</f>
        <v>0</v>
      </c>
      <c r="T61">
        <f>IF(OR(qualitativo!T67=2.25,qualitativo!T67="2,1'4"),1,0)</f>
        <v>0</v>
      </c>
      <c r="U61">
        <f>IF(qualitativo!U67=0,1,0)</f>
        <v>1</v>
      </c>
      <c r="V61">
        <f>IF(qualitativo!V67=3,1,0)</f>
        <v>0</v>
      </c>
      <c r="W61">
        <f>IF(qualitativo!W67=1,1,0)</f>
        <v>0</v>
      </c>
      <c r="X61">
        <f>IF(qualitativo!X67=37.7,1,0)</f>
        <v>0</v>
      </c>
      <c r="Y61">
        <f>IF(qualitativo!Y67=0,1,0)</f>
        <v>1</v>
      </c>
      <c r="Z61">
        <f>IF(qualitativo!Z67=3.5,1,0)</f>
        <v>0</v>
      </c>
      <c r="AA61">
        <f>IF(qualitativo!AA67=1.49,1,0)</f>
        <v>0</v>
      </c>
      <c r="AB61">
        <f>IF(qualitativo!AB67=22.38,1,0)</f>
        <v>0</v>
      </c>
      <c r="AC61">
        <f>IF(qualitativo!AC67=15,1,0)</f>
        <v>0</v>
      </c>
      <c r="AD61">
        <f>IF(qualitativo!AD67=7,1,0)</f>
        <v>0</v>
      </c>
      <c r="AE61">
        <f>IF(qualitativo!AE67=2,1,0)</f>
        <v>0</v>
      </c>
      <c r="AG61">
        <f t="shared" si="1"/>
        <v>0</v>
      </c>
      <c r="AH61">
        <f t="shared" si="2"/>
        <v>0</v>
      </c>
      <c r="AI61">
        <f t="shared" si="3"/>
        <v>2</v>
      </c>
      <c r="AJ61" s="10">
        <f t="shared" si="6"/>
        <v>2</v>
      </c>
      <c r="AK61" s="1">
        <f t="shared" si="5"/>
        <v>6.8965517241379309E-2</v>
      </c>
    </row>
    <row r="62" spans="1:37" x14ac:dyDescent="0.2">
      <c r="A62">
        <f>qualitativo!A68</f>
        <v>0</v>
      </c>
      <c r="B62">
        <f>qualitativo!B68</f>
        <v>0</v>
      </c>
      <c r="C62">
        <f>IF(qualitativo!C68=45,1,0)</f>
        <v>0</v>
      </c>
      <c r="D62">
        <f>IF(qualitativo!D68=699,1,0)</f>
        <v>0</v>
      </c>
      <c r="E62">
        <f>IF(qualitativo!E68=51,1,0)</f>
        <v>0</v>
      </c>
      <c r="F62">
        <f>IF(qualitativo!F68=78,1,0)</f>
        <v>0</v>
      </c>
      <c r="G62">
        <f>IF(qualitativo!G68=42,1,0)</f>
        <v>0</v>
      </c>
      <c r="H62">
        <f>IF(qualitativo!H68=43,1,0)</f>
        <v>0</v>
      </c>
      <c r="I62">
        <f>IF(qualitativo!I68=9,1,0)</f>
        <v>0</v>
      </c>
      <c r="J62">
        <f>IF(qualitativo!J68=81,1,0)</f>
        <v>0</v>
      </c>
      <c r="K62">
        <f>IF(qualitativo!K68=3,1,0)</f>
        <v>0</v>
      </c>
      <c r="L62">
        <f>IF(qualitativo!L68=20,1,0)</f>
        <v>0</v>
      </c>
      <c r="M62">
        <f>IF(qualitativo!M68=1,1,0)</f>
        <v>0</v>
      </c>
      <c r="N62">
        <f>IF(qualitativo!N68=6,1,0)</f>
        <v>0</v>
      </c>
      <c r="O62">
        <f>IF(qualitativo!O68=1,1,0)</f>
        <v>0</v>
      </c>
      <c r="P62">
        <f>IF(qualitativo!P68=1,1,0)</f>
        <v>0</v>
      </c>
      <c r="Q62">
        <f>IF(qualitativo!Q68=1,1,0)</f>
        <v>0</v>
      </c>
      <c r="R62">
        <f>IF(qualitativo!R68=15,1,0)</f>
        <v>0</v>
      </c>
      <c r="S62">
        <f>IF(OR(qualitativo!S68=0.4,qualitativo!S68="2'5"),1,0)</f>
        <v>0</v>
      </c>
      <c r="T62">
        <f>IF(OR(qualitativo!T68=2.25,qualitativo!T68="2,1'4"),1,0)</f>
        <v>0</v>
      </c>
      <c r="U62">
        <f>IF(qualitativo!U68=0,1,0)</f>
        <v>1</v>
      </c>
      <c r="V62">
        <f>IF(qualitativo!V68=3,1,0)</f>
        <v>0</v>
      </c>
      <c r="W62">
        <f>IF(qualitativo!W68=1,1,0)</f>
        <v>0</v>
      </c>
      <c r="X62">
        <f>IF(qualitativo!X68=37.7,1,0)</f>
        <v>0</v>
      </c>
      <c r="Y62">
        <f>IF(qualitativo!Y68=0,1,0)</f>
        <v>1</v>
      </c>
      <c r="Z62">
        <f>IF(qualitativo!Z68=3.5,1,0)</f>
        <v>0</v>
      </c>
      <c r="AA62">
        <f>IF(qualitativo!AA68=1.49,1,0)</f>
        <v>0</v>
      </c>
      <c r="AB62">
        <f>IF(qualitativo!AB68=22.38,1,0)</f>
        <v>0</v>
      </c>
      <c r="AC62">
        <f>IF(qualitativo!AC68=15,1,0)</f>
        <v>0</v>
      </c>
      <c r="AD62">
        <f>IF(qualitativo!AD68=7,1,0)</f>
        <v>0</v>
      </c>
      <c r="AE62">
        <f>IF(qualitativo!AE68=2,1,0)</f>
        <v>0</v>
      </c>
      <c r="AG62">
        <f t="shared" si="1"/>
        <v>0</v>
      </c>
      <c r="AH62">
        <f t="shared" si="2"/>
        <v>0</v>
      </c>
      <c r="AI62">
        <f t="shared" si="3"/>
        <v>2</v>
      </c>
      <c r="AJ62" s="10">
        <f t="shared" si="6"/>
        <v>2</v>
      </c>
      <c r="AK62" s="1">
        <f t="shared" si="5"/>
        <v>6.8965517241379309E-2</v>
      </c>
    </row>
    <row r="63" spans="1:37" x14ac:dyDescent="0.2">
      <c r="A63">
        <f>qualitativo!A69</f>
        <v>0</v>
      </c>
      <c r="B63">
        <f>qualitativo!B69</f>
        <v>0</v>
      </c>
      <c r="C63">
        <f>IF(qualitativo!C69=45,1,0)</f>
        <v>0</v>
      </c>
      <c r="D63">
        <f>IF(qualitativo!D69=699,1,0)</f>
        <v>0</v>
      </c>
      <c r="E63">
        <f>IF(qualitativo!E69=51,1,0)</f>
        <v>0</v>
      </c>
      <c r="F63">
        <f>IF(qualitativo!F69=78,1,0)</f>
        <v>0</v>
      </c>
      <c r="G63">
        <f>IF(qualitativo!G69=42,1,0)</f>
        <v>0</v>
      </c>
      <c r="H63">
        <f>IF(qualitativo!H69=43,1,0)</f>
        <v>0</v>
      </c>
      <c r="I63">
        <f>IF(qualitativo!I69=9,1,0)</f>
        <v>0</v>
      </c>
      <c r="J63">
        <f>IF(qualitativo!J69=81,1,0)</f>
        <v>0</v>
      </c>
      <c r="K63">
        <f>IF(qualitativo!K69=3,1,0)</f>
        <v>0</v>
      </c>
      <c r="L63">
        <f>IF(qualitativo!L69=20,1,0)</f>
        <v>0</v>
      </c>
      <c r="M63">
        <f>IF(qualitativo!M69=1,1,0)</f>
        <v>0</v>
      </c>
      <c r="N63">
        <f>IF(qualitativo!N69=6,1,0)</f>
        <v>0</v>
      </c>
      <c r="O63">
        <f>IF(qualitativo!O69=1,1,0)</f>
        <v>0</v>
      </c>
      <c r="P63">
        <f>IF(qualitativo!P69=1,1,0)</f>
        <v>0</v>
      </c>
      <c r="Q63">
        <f>IF(qualitativo!Q69=1,1,0)</f>
        <v>0</v>
      </c>
      <c r="R63">
        <f>IF(qualitativo!R69=15,1,0)</f>
        <v>0</v>
      </c>
      <c r="S63">
        <f>IF(OR(qualitativo!S69=0.4,qualitativo!S69="2'5"),1,0)</f>
        <v>0</v>
      </c>
      <c r="T63">
        <f>IF(OR(qualitativo!T69=2.25,qualitativo!T69="2,1'4"),1,0)</f>
        <v>0</v>
      </c>
      <c r="U63">
        <f>IF(qualitativo!U69=0,1,0)</f>
        <v>1</v>
      </c>
      <c r="V63">
        <f>IF(qualitativo!V69=3,1,0)</f>
        <v>0</v>
      </c>
      <c r="W63">
        <f>IF(qualitativo!W69=1,1,0)</f>
        <v>0</v>
      </c>
      <c r="X63">
        <f>IF(qualitativo!X69=37.7,1,0)</f>
        <v>0</v>
      </c>
      <c r="Y63">
        <f>IF(qualitativo!Y69=0,1,0)</f>
        <v>1</v>
      </c>
      <c r="Z63">
        <f>IF(qualitativo!Z69=3.5,1,0)</f>
        <v>0</v>
      </c>
      <c r="AA63">
        <f>IF(qualitativo!AA69=1.49,1,0)</f>
        <v>0</v>
      </c>
      <c r="AB63">
        <f>IF(qualitativo!AB69=22.38,1,0)</f>
        <v>0</v>
      </c>
      <c r="AC63">
        <f>IF(qualitativo!AC69=15,1,0)</f>
        <v>0</v>
      </c>
      <c r="AD63">
        <f>IF(qualitativo!AD69=7,1,0)</f>
        <v>0</v>
      </c>
      <c r="AE63">
        <f>IF(qualitativo!AE69=2,1,0)</f>
        <v>0</v>
      </c>
      <c r="AG63">
        <f t="shared" si="1"/>
        <v>0</v>
      </c>
      <c r="AH63">
        <f t="shared" si="2"/>
        <v>0</v>
      </c>
      <c r="AI63">
        <f t="shared" si="3"/>
        <v>2</v>
      </c>
      <c r="AJ63" s="10">
        <f t="shared" si="6"/>
        <v>2</v>
      </c>
      <c r="AK63" s="1">
        <f t="shared" si="5"/>
        <v>6.8965517241379309E-2</v>
      </c>
    </row>
    <row r="64" spans="1:37" x14ac:dyDescent="0.2">
      <c r="A64">
        <f>qualitativo!A70</f>
        <v>0</v>
      </c>
      <c r="B64">
        <f>qualitativo!B70</f>
        <v>0</v>
      </c>
      <c r="C64">
        <f>IF(qualitativo!C70=45,1,0)</f>
        <v>0</v>
      </c>
      <c r="D64">
        <f>IF(qualitativo!D70=699,1,0)</f>
        <v>0</v>
      </c>
      <c r="E64">
        <f>IF(qualitativo!E70=51,1,0)</f>
        <v>0</v>
      </c>
      <c r="F64">
        <f>IF(qualitativo!F70=78,1,0)</f>
        <v>0</v>
      </c>
      <c r="G64">
        <f>IF(qualitativo!G70=42,1,0)</f>
        <v>0</v>
      </c>
      <c r="H64">
        <f>IF(qualitativo!H70=43,1,0)</f>
        <v>0</v>
      </c>
      <c r="I64">
        <f>IF(qualitativo!I70=9,1,0)</f>
        <v>0</v>
      </c>
      <c r="J64">
        <f>IF(qualitativo!J70=81,1,0)</f>
        <v>0</v>
      </c>
      <c r="K64">
        <f>IF(qualitativo!K70=3,1,0)</f>
        <v>0</v>
      </c>
      <c r="L64">
        <f>IF(qualitativo!L70=20,1,0)</f>
        <v>0</v>
      </c>
      <c r="M64">
        <f>IF(qualitativo!M70=1,1,0)</f>
        <v>0</v>
      </c>
      <c r="N64">
        <f>IF(qualitativo!N70=6,1,0)</f>
        <v>0</v>
      </c>
      <c r="O64">
        <f>IF(qualitativo!O70=1,1,0)</f>
        <v>0</v>
      </c>
      <c r="P64">
        <f>IF(qualitativo!P70=1,1,0)</f>
        <v>0</v>
      </c>
      <c r="Q64">
        <f>IF(qualitativo!Q70=1,1,0)</f>
        <v>0</v>
      </c>
      <c r="R64">
        <f>IF(qualitativo!R70=15,1,0)</f>
        <v>0</v>
      </c>
      <c r="S64">
        <f>IF(OR(qualitativo!S70=0.4,qualitativo!S70="2'5"),1,0)</f>
        <v>0</v>
      </c>
      <c r="T64">
        <f>IF(OR(qualitativo!T70=2.25,qualitativo!T70="2,1'4"),1,0)</f>
        <v>0</v>
      </c>
      <c r="U64">
        <f>IF(qualitativo!U70=0,1,0)</f>
        <v>1</v>
      </c>
      <c r="V64">
        <f>IF(qualitativo!V70=3,1,0)</f>
        <v>0</v>
      </c>
      <c r="W64">
        <f>IF(qualitativo!W70=1,1,0)</f>
        <v>0</v>
      </c>
      <c r="X64">
        <f>IF(qualitativo!X70=37.7,1,0)</f>
        <v>0</v>
      </c>
      <c r="Y64">
        <f>IF(qualitativo!Y70=0,1,0)</f>
        <v>1</v>
      </c>
      <c r="Z64">
        <f>IF(qualitativo!Z70=3.5,1,0)</f>
        <v>0</v>
      </c>
      <c r="AA64">
        <f>IF(qualitativo!AA70=1.49,1,0)</f>
        <v>0</v>
      </c>
      <c r="AB64">
        <f>IF(qualitativo!AB70=22.38,1,0)</f>
        <v>0</v>
      </c>
      <c r="AC64">
        <f>IF(qualitativo!AC70=15,1,0)</f>
        <v>0</v>
      </c>
      <c r="AD64">
        <f>IF(qualitativo!AD70=7,1,0)</f>
        <v>0</v>
      </c>
      <c r="AE64">
        <f>IF(qualitativo!AE70=2,1,0)</f>
        <v>0</v>
      </c>
      <c r="AG64">
        <f t="shared" si="1"/>
        <v>0</v>
      </c>
      <c r="AH64">
        <f t="shared" si="2"/>
        <v>0</v>
      </c>
      <c r="AI64">
        <f t="shared" si="3"/>
        <v>2</v>
      </c>
      <c r="AJ64" s="10">
        <f t="shared" si="6"/>
        <v>2</v>
      </c>
      <c r="AK64" s="1">
        <f t="shared" si="5"/>
        <v>6.8965517241379309E-2</v>
      </c>
    </row>
    <row r="65" spans="1:37" x14ac:dyDescent="0.2">
      <c r="A65">
        <f>qualitativo!A71</f>
        <v>0</v>
      </c>
      <c r="B65">
        <f>qualitativo!B71</f>
        <v>0</v>
      </c>
      <c r="C65">
        <f>IF(qualitativo!C71=45,1,0)</f>
        <v>0</v>
      </c>
      <c r="D65">
        <f>IF(qualitativo!D71=699,1,0)</f>
        <v>0</v>
      </c>
      <c r="E65">
        <f>IF(qualitativo!E71=51,1,0)</f>
        <v>0</v>
      </c>
      <c r="F65">
        <f>IF(qualitativo!F71=78,1,0)</f>
        <v>0</v>
      </c>
      <c r="G65">
        <f>IF(qualitativo!G71=42,1,0)</f>
        <v>0</v>
      </c>
      <c r="H65">
        <f>IF(qualitativo!H71=43,1,0)</f>
        <v>0</v>
      </c>
      <c r="I65">
        <f>IF(qualitativo!I71=9,1,0)</f>
        <v>0</v>
      </c>
      <c r="J65">
        <f>IF(qualitativo!J71=81,1,0)</f>
        <v>0</v>
      </c>
      <c r="K65">
        <f>IF(qualitativo!K71=3,1,0)</f>
        <v>0</v>
      </c>
      <c r="L65">
        <f>IF(qualitativo!L71=20,1,0)</f>
        <v>0</v>
      </c>
      <c r="M65">
        <f>IF(qualitativo!M71=1,1,0)</f>
        <v>0</v>
      </c>
      <c r="N65">
        <f>IF(qualitativo!N71=6,1,0)</f>
        <v>0</v>
      </c>
      <c r="O65">
        <f>IF(qualitativo!O71=1,1,0)</f>
        <v>0</v>
      </c>
      <c r="P65">
        <f>IF(qualitativo!P71=1,1,0)</f>
        <v>0</v>
      </c>
      <c r="Q65">
        <f>IF(qualitativo!Q71=1,1,0)</f>
        <v>0</v>
      </c>
      <c r="R65">
        <f>IF(qualitativo!R71=15,1,0)</f>
        <v>0</v>
      </c>
      <c r="S65">
        <f>IF(OR(qualitativo!S71=0.4,qualitativo!S71="2'5"),1,0)</f>
        <v>0</v>
      </c>
      <c r="T65">
        <f>IF(OR(qualitativo!T71=2.25,qualitativo!T71="2,1'4"),1,0)</f>
        <v>0</v>
      </c>
      <c r="U65">
        <f>IF(qualitativo!U71=0,1,0)</f>
        <v>1</v>
      </c>
      <c r="V65">
        <f>IF(qualitativo!V71=3,1,0)</f>
        <v>0</v>
      </c>
      <c r="W65">
        <f>IF(qualitativo!W71=1,1,0)</f>
        <v>0</v>
      </c>
      <c r="X65">
        <f>IF(qualitativo!X71=37.7,1,0)</f>
        <v>0</v>
      </c>
      <c r="Y65">
        <f>IF(qualitativo!Y71=0,1,0)</f>
        <v>1</v>
      </c>
      <c r="Z65">
        <f>IF(qualitativo!Z71=3.5,1,0)</f>
        <v>0</v>
      </c>
      <c r="AA65">
        <f>IF(qualitativo!AA71=1.49,1,0)</f>
        <v>0</v>
      </c>
      <c r="AB65">
        <f>IF(qualitativo!AB71=22.38,1,0)</f>
        <v>0</v>
      </c>
      <c r="AC65">
        <f>IF(qualitativo!AC71=15,1,0)</f>
        <v>0</v>
      </c>
      <c r="AD65">
        <f>IF(qualitativo!AD71=7,1,0)</f>
        <v>0</v>
      </c>
      <c r="AE65">
        <f>IF(qualitativo!AE71=2,1,0)</f>
        <v>0</v>
      </c>
      <c r="AG65">
        <f t="shared" si="1"/>
        <v>0</v>
      </c>
      <c r="AH65">
        <f t="shared" si="2"/>
        <v>0</v>
      </c>
      <c r="AI65">
        <f t="shared" si="3"/>
        <v>2</v>
      </c>
      <c r="AJ65" s="10">
        <f t="shared" si="6"/>
        <v>2</v>
      </c>
      <c r="AK65" s="1">
        <f t="shared" si="5"/>
        <v>6.8965517241379309E-2</v>
      </c>
    </row>
    <row r="66" spans="1:37" x14ac:dyDescent="0.2">
      <c r="A66">
        <f>qualitativo!A72</f>
        <v>0</v>
      </c>
      <c r="B66">
        <f>qualitativo!B72</f>
        <v>0</v>
      </c>
      <c r="C66">
        <f>IF(qualitativo!C72=45,1,0)</f>
        <v>0</v>
      </c>
      <c r="D66">
        <f>IF(qualitativo!D72=699,1,0)</f>
        <v>0</v>
      </c>
      <c r="E66">
        <f>IF(qualitativo!E72=51,1,0)</f>
        <v>0</v>
      </c>
      <c r="F66">
        <f>IF(qualitativo!F72=78,1,0)</f>
        <v>0</v>
      </c>
      <c r="G66">
        <f>IF(qualitativo!G72=42,1,0)</f>
        <v>0</v>
      </c>
      <c r="H66">
        <f>IF(qualitativo!H72=43,1,0)</f>
        <v>0</v>
      </c>
      <c r="I66">
        <f>IF(qualitativo!I72=9,1,0)</f>
        <v>0</v>
      </c>
      <c r="J66">
        <f>IF(qualitativo!J72=81,1,0)</f>
        <v>0</v>
      </c>
      <c r="K66">
        <f>IF(qualitativo!K72=3,1,0)</f>
        <v>0</v>
      </c>
      <c r="L66">
        <f>IF(qualitativo!L72=20,1,0)</f>
        <v>0</v>
      </c>
      <c r="M66">
        <f>IF(qualitativo!M72=1,1,0)</f>
        <v>0</v>
      </c>
      <c r="N66">
        <f>IF(qualitativo!N72=6,1,0)</f>
        <v>0</v>
      </c>
      <c r="O66">
        <f>IF(qualitativo!O72=1,1,0)</f>
        <v>0</v>
      </c>
      <c r="P66">
        <f>IF(qualitativo!P72=1,1,0)</f>
        <v>0</v>
      </c>
      <c r="Q66">
        <f>IF(qualitativo!Q72=1,1,0)</f>
        <v>0</v>
      </c>
      <c r="R66">
        <f>IF(qualitativo!R72=15,1,0)</f>
        <v>0</v>
      </c>
      <c r="S66">
        <f>IF(OR(qualitativo!S72=0.4,qualitativo!S72="2'5"),1,0)</f>
        <v>0</v>
      </c>
      <c r="T66">
        <f>IF(OR(qualitativo!T72=2.25,qualitativo!T72="2,1'4"),1,0)</f>
        <v>0</v>
      </c>
      <c r="U66">
        <f>IF(qualitativo!U72=0,1,0)</f>
        <v>1</v>
      </c>
      <c r="V66">
        <f>IF(qualitativo!V72=3,1,0)</f>
        <v>0</v>
      </c>
      <c r="W66">
        <f>IF(qualitativo!W72=1,1,0)</f>
        <v>0</v>
      </c>
      <c r="X66">
        <f>IF(qualitativo!X72=37.7,1,0)</f>
        <v>0</v>
      </c>
      <c r="Y66">
        <f>IF(qualitativo!Y72=0,1,0)</f>
        <v>1</v>
      </c>
      <c r="Z66">
        <f>IF(qualitativo!Z72=3.5,1,0)</f>
        <v>0</v>
      </c>
      <c r="AA66">
        <f>IF(qualitativo!AA72=1.49,1,0)</f>
        <v>0</v>
      </c>
      <c r="AB66">
        <f>IF(qualitativo!AB72=22.38,1,0)</f>
        <v>0</v>
      </c>
      <c r="AC66">
        <f>IF(qualitativo!AC72=15,1,0)</f>
        <v>0</v>
      </c>
      <c r="AD66">
        <f>IF(qualitativo!AD72=7,1,0)</f>
        <v>0</v>
      </c>
      <c r="AE66">
        <f>IF(qualitativo!AE72=2,1,0)</f>
        <v>0</v>
      </c>
      <c r="AG66">
        <f t="shared" si="1"/>
        <v>0</v>
      </c>
      <c r="AH66">
        <f t="shared" si="2"/>
        <v>0</v>
      </c>
      <c r="AI66">
        <f t="shared" si="3"/>
        <v>2</v>
      </c>
      <c r="AJ66" s="10">
        <f t="shared" si="6"/>
        <v>2</v>
      </c>
      <c r="AK66" s="1">
        <f t="shared" si="5"/>
        <v>6.8965517241379309E-2</v>
      </c>
    </row>
    <row r="67" spans="1:37" x14ac:dyDescent="0.2">
      <c r="A67">
        <f>qualitativo!A73</f>
        <v>0</v>
      </c>
      <c r="B67">
        <f>qualitativo!B73</f>
        <v>0</v>
      </c>
      <c r="C67">
        <f>IF(qualitativo!C73=45,1,0)</f>
        <v>0</v>
      </c>
      <c r="D67">
        <f>IF(qualitativo!D73=699,1,0)</f>
        <v>0</v>
      </c>
      <c r="E67">
        <f>IF(qualitativo!E73=51,1,0)</f>
        <v>0</v>
      </c>
      <c r="F67">
        <f>IF(qualitativo!F73=78,1,0)</f>
        <v>0</v>
      </c>
      <c r="G67">
        <f>IF(qualitativo!G73=42,1,0)</f>
        <v>0</v>
      </c>
      <c r="H67">
        <f>IF(qualitativo!H73=43,1,0)</f>
        <v>0</v>
      </c>
      <c r="I67">
        <f>IF(qualitativo!I73=9,1,0)</f>
        <v>0</v>
      </c>
      <c r="J67">
        <f>IF(qualitativo!J73=81,1,0)</f>
        <v>0</v>
      </c>
      <c r="K67">
        <f>IF(qualitativo!K73=3,1,0)</f>
        <v>0</v>
      </c>
      <c r="L67">
        <f>IF(qualitativo!L73=20,1,0)</f>
        <v>0</v>
      </c>
      <c r="M67">
        <f>IF(qualitativo!M73=1,1,0)</f>
        <v>0</v>
      </c>
      <c r="N67">
        <f>IF(qualitativo!N73=6,1,0)</f>
        <v>0</v>
      </c>
      <c r="O67">
        <f>IF(qualitativo!O73=1,1,0)</f>
        <v>0</v>
      </c>
      <c r="P67">
        <f>IF(qualitativo!P73=1,1,0)</f>
        <v>0</v>
      </c>
      <c r="Q67">
        <f>IF(qualitativo!Q73=1,1,0)</f>
        <v>0</v>
      </c>
      <c r="R67">
        <f>IF(qualitativo!R73=15,1,0)</f>
        <v>0</v>
      </c>
      <c r="S67">
        <f>IF(OR(qualitativo!S73=0.4,qualitativo!S73="2'5"),1,0)</f>
        <v>0</v>
      </c>
      <c r="T67">
        <f>IF(OR(qualitativo!T73=2.25,qualitativo!T73="2,1'4"),1,0)</f>
        <v>0</v>
      </c>
      <c r="U67">
        <f>IF(qualitativo!U73=0,1,0)</f>
        <v>1</v>
      </c>
      <c r="V67">
        <f>IF(qualitativo!V73=3,1,0)</f>
        <v>0</v>
      </c>
      <c r="W67">
        <f>IF(qualitativo!W73=1,1,0)</f>
        <v>0</v>
      </c>
      <c r="X67">
        <f>IF(qualitativo!X73=37.7,1,0)</f>
        <v>0</v>
      </c>
      <c r="Y67">
        <f>IF(qualitativo!Y73=0,1,0)</f>
        <v>1</v>
      </c>
      <c r="Z67">
        <f>IF(qualitativo!Z73=3.5,1,0)</f>
        <v>0</v>
      </c>
      <c r="AA67">
        <f>IF(qualitativo!AA73=1.49,1,0)</f>
        <v>0</v>
      </c>
      <c r="AB67">
        <f>IF(qualitativo!AB73=22.38,1,0)</f>
        <v>0</v>
      </c>
      <c r="AC67">
        <f>IF(qualitativo!AC73=15,1,0)</f>
        <v>0</v>
      </c>
      <c r="AD67">
        <f>IF(qualitativo!AD73=7,1,0)</f>
        <v>0</v>
      </c>
      <c r="AE67">
        <f>IF(qualitativo!AE73=2,1,0)</f>
        <v>0</v>
      </c>
      <c r="AG67">
        <f t="shared" si="1"/>
        <v>0</v>
      </c>
      <c r="AH67">
        <f t="shared" si="2"/>
        <v>0</v>
      </c>
      <c r="AI67">
        <f t="shared" si="3"/>
        <v>2</v>
      </c>
      <c r="AJ67" s="10">
        <f t="shared" si="6"/>
        <v>2</v>
      </c>
      <c r="AK67" s="1">
        <f t="shared" si="5"/>
        <v>6.8965517241379309E-2</v>
      </c>
    </row>
    <row r="68" spans="1:37" x14ac:dyDescent="0.2">
      <c r="A68">
        <f>qualitativo!A74</f>
        <v>0</v>
      </c>
      <c r="B68">
        <f>qualitativo!B74</f>
        <v>0</v>
      </c>
      <c r="C68">
        <f>IF(qualitativo!C74=45,1,0)</f>
        <v>0</v>
      </c>
      <c r="D68">
        <f>IF(qualitativo!D74=699,1,0)</f>
        <v>0</v>
      </c>
      <c r="E68">
        <f>IF(qualitativo!E74=51,1,0)</f>
        <v>0</v>
      </c>
      <c r="F68">
        <f>IF(qualitativo!F74=78,1,0)</f>
        <v>0</v>
      </c>
      <c r="G68">
        <f>IF(qualitativo!G74=42,1,0)</f>
        <v>0</v>
      </c>
      <c r="H68">
        <f>IF(qualitativo!H74=43,1,0)</f>
        <v>0</v>
      </c>
      <c r="I68">
        <f>IF(qualitativo!I74=9,1,0)</f>
        <v>0</v>
      </c>
      <c r="J68">
        <f>IF(qualitativo!J74=81,1,0)</f>
        <v>0</v>
      </c>
      <c r="K68">
        <f>IF(qualitativo!K74=3,1,0)</f>
        <v>0</v>
      </c>
      <c r="L68">
        <f>IF(qualitativo!L74=20,1,0)</f>
        <v>0</v>
      </c>
      <c r="M68">
        <f>IF(qualitativo!M74=1,1,0)</f>
        <v>0</v>
      </c>
      <c r="N68">
        <f>IF(qualitativo!N74=6,1,0)</f>
        <v>0</v>
      </c>
      <c r="O68">
        <f>IF(qualitativo!O74=1,1,0)</f>
        <v>0</v>
      </c>
      <c r="P68">
        <f>IF(qualitativo!P74=1,1,0)</f>
        <v>0</v>
      </c>
      <c r="Q68">
        <f>IF(qualitativo!Q74=1,1,0)</f>
        <v>0</v>
      </c>
      <c r="R68">
        <f>IF(qualitativo!R74=15,1,0)</f>
        <v>0</v>
      </c>
      <c r="S68">
        <f>IF(OR(qualitativo!S74=0.4,qualitativo!S74="2'5"),1,0)</f>
        <v>0</v>
      </c>
      <c r="T68">
        <f>IF(OR(qualitativo!T74=2.25,qualitativo!T74="2,1'4"),1,0)</f>
        <v>0</v>
      </c>
      <c r="U68">
        <f>IF(qualitativo!U74=0,1,0)</f>
        <v>1</v>
      </c>
      <c r="V68">
        <f>IF(qualitativo!V74=3,1,0)</f>
        <v>0</v>
      </c>
      <c r="W68">
        <f>IF(qualitativo!W74=1,1,0)</f>
        <v>0</v>
      </c>
      <c r="X68">
        <f>IF(qualitativo!X74=37.7,1,0)</f>
        <v>0</v>
      </c>
      <c r="Y68">
        <f>IF(qualitativo!Y74=0,1,0)</f>
        <v>1</v>
      </c>
      <c r="Z68">
        <f>IF(qualitativo!Z74=3.5,1,0)</f>
        <v>0</v>
      </c>
      <c r="AA68">
        <f>IF(qualitativo!AA74=1.49,1,0)</f>
        <v>0</v>
      </c>
      <c r="AB68">
        <f>IF(qualitativo!AB74=22.38,1,0)</f>
        <v>0</v>
      </c>
      <c r="AC68">
        <f>IF(qualitativo!AC74=15,1,0)</f>
        <v>0</v>
      </c>
      <c r="AD68">
        <f>IF(qualitativo!AD74=7,1,0)</f>
        <v>0</v>
      </c>
      <c r="AE68">
        <f>IF(qualitativo!AE74=2,1,0)</f>
        <v>0</v>
      </c>
      <c r="AG68">
        <f t="shared" si="1"/>
        <v>0</v>
      </c>
      <c r="AH68">
        <f t="shared" si="2"/>
        <v>0</v>
      </c>
      <c r="AI68">
        <f t="shared" si="3"/>
        <v>2</v>
      </c>
      <c r="AJ68" s="10">
        <f t="shared" ref="AJ68:AJ99" si="7">COUNTIF(C68:AE68,1)</f>
        <v>2</v>
      </c>
      <c r="AK68" s="1">
        <f t="shared" si="5"/>
        <v>6.8965517241379309E-2</v>
      </c>
    </row>
    <row r="69" spans="1:37" x14ac:dyDescent="0.2">
      <c r="A69">
        <f>qualitativo!A75</f>
        <v>0</v>
      </c>
      <c r="B69">
        <f>qualitativo!B75</f>
        <v>0</v>
      </c>
      <c r="C69">
        <f>IF(qualitativo!C75=45,1,0)</f>
        <v>0</v>
      </c>
      <c r="D69">
        <f>IF(qualitativo!D75=699,1,0)</f>
        <v>0</v>
      </c>
      <c r="E69">
        <f>IF(qualitativo!E75=51,1,0)</f>
        <v>0</v>
      </c>
      <c r="F69">
        <f>IF(qualitativo!F75=78,1,0)</f>
        <v>0</v>
      </c>
      <c r="G69">
        <f>IF(qualitativo!G75=42,1,0)</f>
        <v>0</v>
      </c>
      <c r="H69">
        <f>IF(qualitativo!H75=43,1,0)</f>
        <v>0</v>
      </c>
      <c r="I69">
        <f>IF(qualitativo!I75=9,1,0)</f>
        <v>0</v>
      </c>
      <c r="J69">
        <f>IF(qualitativo!J75=81,1,0)</f>
        <v>0</v>
      </c>
      <c r="K69">
        <f>IF(qualitativo!K75=3,1,0)</f>
        <v>0</v>
      </c>
      <c r="L69">
        <f>IF(qualitativo!L75=20,1,0)</f>
        <v>0</v>
      </c>
      <c r="M69">
        <f>IF(qualitativo!M75=1,1,0)</f>
        <v>0</v>
      </c>
      <c r="N69">
        <f>IF(qualitativo!N75=6,1,0)</f>
        <v>0</v>
      </c>
      <c r="O69">
        <f>IF(qualitativo!O75=1,1,0)</f>
        <v>0</v>
      </c>
      <c r="P69">
        <f>IF(qualitativo!P75=1,1,0)</f>
        <v>0</v>
      </c>
      <c r="Q69">
        <f>IF(qualitativo!Q75=1,1,0)</f>
        <v>0</v>
      </c>
      <c r="R69">
        <f>IF(qualitativo!R75=15,1,0)</f>
        <v>0</v>
      </c>
      <c r="S69">
        <f>IF(OR(qualitativo!S75=0.4,qualitativo!S75="2'5"),1,0)</f>
        <v>0</v>
      </c>
      <c r="T69">
        <f>IF(OR(qualitativo!T75=2.25,qualitativo!T75="2,1'4"),1,0)</f>
        <v>0</v>
      </c>
      <c r="U69">
        <f>IF(qualitativo!U75=0,1,0)</f>
        <v>1</v>
      </c>
      <c r="V69">
        <f>IF(qualitativo!V75=3,1,0)</f>
        <v>0</v>
      </c>
      <c r="W69">
        <f>IF(qualitativo!W75=1,1,0)</f>
        <v>0</v>
      </c>
      <c r="X69">
        <f>IF(qualitativo!X75=37.7,1,0)</f>
        <v>0</v>
      </c>
      <c r="Y69">
        <f>IF(qualitativo!Y75=0,1,0)</f>
        <v>1</v>
      </c>
      <c r="Z69">
        <f>IF(qualitativo!Z75=3.5,1,0)</f>
        <v>0</v>
      </c>
      <c r="AA69">
        <f>IF(qualitativo!AA75=1.49,1,0)</f>
        <v>0</v>
      </c>
      <c r="AB69">
        <f>IF(qualitativo!AB75=22.38,1,0)</f>
        <v>0</v>
      </c>
      <c r="AC69">
        <f>IF(qualitativo!AC75=15,1,0)</f>
        <v>0</v>
      </c>
      <c r="AD69">
        <f>IF(qualitativo!AD75=7,1,0)</f>
        <v>0</v>
      </c>
      <c r="AE69">
        <f>IF(qualitativo!AE75=2,1,0)</f>
        <v>0</v>
      </c>
      <c r="AG69">
        <f t="shared" ref="AG69:AG99" si="8">COUNTIF(C69:N69,1)</f>
        <v>0</v>
      </c>
      <c r="AH69">
        <f t="shared" ref="AH69:AH99" si="9">COUNTIF(O69:R69,1)</f>
        <v>0</v>
      </c>
      <c r="AI69">
        <f t="shared" ref="AI69:AI99" si="10">COUNTIF(S69:AE69,1)</f>
        <v>2</v>
      </c>
      <c r="AJ69" s="10">
        <f t="shared" si="7"/>
        <v>2</v>
      </c>
      <c r="AK69" s="1">
        <f t="shared" si="5"/>
        <v>6.8965517241379309E-2</v>
      </c>
    </row>
    <row r="70" spans="1:37" x14ac:dyDescent="0.2">
      <c r="A70">
        <f>qualitativo!A76</f>
        <v>0</v>
      </c>
      <c r="B70">
        <f>qualitativo!B76</f>
        <v>0</v>
      </c>
      <c r="C70">
        <f>IF(qualitativo!C76=45,1,0)</f>
        <v>0</v>
      </c>
      <c r="D70">
        <f>IF(qualitativo!D76=699,1,0)</f>
        <v>0</v>
      </c>
      <c r="E70">
        <f>IF(qualitativo!E76=51,1,0)</f>
        <v>0</v>
      </c>
      <c r="F70">
        <f>IF(qualitativo!F76=78,1,0)</f>
        <v>0</v>
      </c>
      <c r="G70">
        <f>IF(qualitativo!G76=42,1,0)</f>
        <v>0</v>
      </c>
      <c r="H70">
        <f>IF(qualitativo!H76=43,1,0)</f>
        <v>0</v>
      </c>
      <c r="I70">
        <f>IF(qualitativo!I76=9,1,0)</f>
        <v>0</v>
      </c>
      <c r="J70">
        <f>IF(qualitativo!J76=81,1,0)</f>
        <v>0</v>
      </c>
      <c r="K70">
        <f>IF(qualitativo!K76=3,1,0)</f>
        <v>0</v>
      </c>
      <c r="L70">
        <f>IF(qualitativo!L76=20,1,0)</f>
        <v>0</v>
      </c>
      <c r="M70">
        <f>IF(qualitativo!M76=1,1,0)</f>
        <v>0</v>
      </c>
      <c r="N70">
        <f>IF(qualitativo!N76=6,1,0)</f>
        <v>0</v>
      </c>
      <c r="O70">
        <f>IF(qualitativo!O76=1,1,0)</f>
        <v>0</v>
      </c>
      <c r="P70">
        <f>IF(qualitativo!P76=1,1,0)</f>
        <v>0</v>
      </c>
      <c r="Q70">
        <f>IF(qualitativo!Q76=1,1,0)</f>
        <v>0</v>
      </c>
      <c r="R70">
        <f>IF(qualitativo!R76=15,1,0)</f>
        <v>0</v>
      </c>
      <c r="S70">
        <f>IF(OR(qualitativo!S76=0.4,qualitativo!S76="2'5"),1,0)</f>
        <v>0</v>
      </c>
      <c r="T70">
        <f>IF(OR(qualitativo!T76=2.25,qualitativo!T76="2,1'4"),1,0)</f>
        <v>0</v>
      </c>
      <c r="U70">
        <f>IF(qualitativo!U76=0,1,0)</f>
        <v>1</v>
      </c>
      <c r="V70">
        <f>IF(qualitativo!V76=3,1,0)</f>
        <v>0</v>
      </c>
      <c r="W70">
        <f>IF(qualitativo!W76=1,1,0)</f>
        <v>0</v>
      </c>
      <c r="X70">
        <f>IF(qualitativo!X76=37.7,1,0)</f>
        <v>0</v>
      </c>
      <c r="Y70">
        <f>IF(qualitativo!Y76=0,1,0)</f>
        <v>1</v>
      </c>
      <c r="Z70">
        <f>IF(qualitativo!Z76=3.5,1,0)</f>
        <v>0</v>
      </c>
      <c r="AA70">
        <f>IF(qualitativo!AA76=1.49,1,0)</f>
        <v>0</v>
      </c>
      <c r="AB70">
        <f>IF(qualitativo!AB76=22.38,1,0)</f>
        <v>0</v>
      </c>
      <c r="AC70">
        <f>IF(qualitativo!AC76=15,1,0)</f>
        <v>0</v>
      </c>
      <c r="AD70">
        <f>IF(qualitativo!AD76=7,1,0)</f>
        <v>0</v>
      </c>
      <c r="AE70">
        <f>IF(qualitativo!AE76=2,1,0)</f>
        <v>0</v>
      </c>
      <c r="AG70">
        <f t="shared" si="8"/>
        <v>0</v>
      </c>
      <c r="AH70">
        <f t="shared" si="9"/>
        <v>0</v>
      </c>
      <c r="AI70">
        <f t="shared" si="10"/>
        <v>2</v>
      </c>
      <c r="AJ70" s="10">
        <f t="shared" si="7"/>
        <v>2</v>
      </c>
      <c r="AK70" s="1">
        <f t="shared" si="5"/>
        <v>6.8965517241379309E-2</v>
      </c>
    </row>
    <row r="71" spans="1:37" x14ac:dyDescent="0.2">
      <c r="A71">
        <f>qualitativo!A77</f>
        <v>0</v>
      </c>
      <c r="B71">
        <f>qualitativo!B77</f>
        <v>0</v>
      </c>
      <c r="C71">
        <f>IF(qualitativo!C77=45,1,0)</f>
        <v>0</v>
      </c>
      <c r="D71">
        <f>IF(qualitativo!D77=699,1,0)</f>
        <v>0</v>
      </c>
      <c r="E71">
        <f>IF(qualitativo!E77=51,1,0)</f>
        <v>0</v>
      </c>
      <c r="F71">
        <f>IF(qualitativo!F77=78,1,0)</f>
        <v>0</v>
      </c>
      <c r="G71">
        <f>IF(qualitativo!G77=42,1,0)</f>
        <v>0</v>
      </c>
      <c r="H71">
        <f>IF(qualitativo!H77=43,1,0)</f>
        <v>0</v>
      </c>
      <c r="I71">
        <f>IF(qualitativo!I77=9,1,0)</f>
        <v>0</v>
      </c>
      <c r="J71">
        <f>IF(qualitativo!J77=81,1,0)</f>
        <v>0</v>
      </c>
      <c r="K71">
        <f>IF(qualitativo!K77=3,1,0)</f>
        <v>0</v>
      </c>
      <c r="L71">
        <f>IF(qualitativo!L77=20,1,0)</f>
        <v>0</v>
      </c>
      <c r="M71">
        <f>IF(qualitativo!M77=1,1,0)</f>
        <v>0</v>
      </c>
      <c r="N71">
        <f>IF(qualitativo!N77=6,1,0)</f>
        <v>0</v>
      </c>
      <c r="O71">
        <f>IF(qualitativo!O77=1,1,0)</f>
        <v>0</v>
      </c>
      <c r="P71">
        <f>IF(qualitativo!P77=1,1,0)</f>
        <v>0</v>
      </c>
      <c r="Q71">
        <f>IF(qualitativo!Q77=1,1,0)</f>
        <v>0</v>
      </c>
      <c r="R71">
        <f>IF(qualitativo!R77=15,1,0)</f>
        <v>0</v>
      </c>
      <c r="S71">
        <f>IF(OR(qualitativo!S77=0.4,qualitativo!S77="2'5"),1,0)</f>
        <v>0</v>
      </c>
      <c r="T71">
        <f>IF(OR(qualitativo!T77=2.25,qualitativo!T77="2,1'4"),1,0)</f>
        <v>0</v>
      </c>
      <c r="U71">
        <f>IF(qualitativo!U77=0,1,0)</f>
        <v>1</v>
      </c>
      <c r="V71">
        <f>IF(qualitativo!V77=3,1,0)</f>
        <v>0</v>
      </c>
      <c r="W71">
        <f>IF(qualitativo!W77=1,1,0)</f>
        <v>0</v>
      </c>
      <c r="X71">
        <f>IF(qualitativo!X77=37.7,1,0)</f>
        <v>0</v>
      </c>
      <c r="Y71">
        <f>IF(qualitativo!Y77=0,1,0)</f>
        <v>1</v>
      </c>
      <c r="Z71">
        <f>IF(qualitativo!Z77=3.5,1,0)</f>
        <v>0</v>
      </c>
      <c r="AA71">
        <f>IF(qualitativo!AA77=1.49,1,0)</f>
        <v>0</v>
      </c>
      <c r="AB71">
        <f>IF(qualitativo!AB77=22.38,1,0)</f>
        <v>0</v>
      </c>
      <c r="AC71">
        <f>IF(qualitativo!AC77=15,1,0)</f>
        <v>0</v>
      </c>
      <c r="AD71">
        <f>IF(qualitativo!AD77=7,1,0)</f>
        <v>0</v>
      </c>
      <c r="AE71">
        <f>IF(qualitativo!AE77=2,1,0)</f>
        <v>0</v>
      </c>
      <c r="AG71">
        <f t="shared" si="8"/>
        <v>0</v>
      </c>
      <c r="AH71">
        <f t="shared" si="9"/>
        <v>0</v>
      </c>
      <c r="AI71">
        <f t="shared" si="10"/>
        <v>2</v>
      </c>
      <c r="AJ71" s="10">
        <f t="shared" si="7"/>
        <v>2</v>
      </c>
      <c r="AK71" s="1">
        <f t="shared" si="5"/>
        <v>6.8965517241379309E-2</v>
      </c>
    </row>
    <row r="72" spans="1:37" x14ac:dyDescent="0.2">
      <c r="A72">
        <f>qualitativo!A78</f>
        <v>0</v>
      </c>
      <c r="B72">
        <f>qualitativo!B78</f>
        <v>0</v>
      </c>
      <c r="C72">
        <f>IF(qualitativo!C78=45,1,0)</f>
        <v>0</v>
      </c>
      <c r="D72">
        <f>IF(qualitativo!D78=699,1,0)</f>
        <v>0</v>
      </c>
      <c r="E72">
        <f>IF(qualitativo!E78=51,1,0)</f>
        <v>0</v>
      </c>
      <c r="F72">
        <f>IF(qualitativo!F78=78,1,0)</f>
        <v>0</v>
      </c>
      <c r="G72">
        <f>IF(qualitativo!G78=42,1,0)</f>
        <v>0</v>
      </c>
      <c r="H72">
        <f>IF(qualitativo!H78=43,1,0)</f>
        <v>0</v>
      </c>
      <c r="I72">
        <f>IF(qualitativo!I78=9,1,0)</f>
        <v>0</v>
      </c>
      <c r="J72">
        <f>IF(qualitativo!J78=81,1,0)</f>
        <v>0</v>
      </c>
      <c r="K72">
        <f>IF(qualitativo!K78=3,1,0)</f>
        <v>0</v>
      </c>
      <c r="L72">
        <f>IF(qualitativo!L78=20,1,0)</f>
        <v>0</v>
      </c>
      <c r="M72">
        <f>IF(qualitativo!M78=1,1,0)</f>
        <v>0</v>
      </c>
      <c r="N72">
        <f>IF(qualitativo!N78=6,1,0)</f>
        <v>0</v>
      </c>
      <c r="O72">
        <f>IF(qualitativo!O78=1,1,0)</f>
        <v>0</v>
      </c>
      <c r="P72">
        <f>IF(qualitativo!P78=1,1,0)</f>
        <v>0</v>
      </c>
      <c r="Q72">
        <f>IF(qualitativo!Q78=1,1,0)</f>
        <v>0</v>
      </c>
      <c r="R72">
        <f>IF(qualitativo!R78=15,1,0)</f>
        <v>0</v>
      </c>
      <c r="S72">
        <f>IF(OR(qualitativo!S78=0.4,qualitativo!S78="2'5"),1,0)</f>
        <v>0</v>
      </c>
      <c r="T72">
        <f>IF(OR(qualitativo!T78=2.25,qualitativo!T78="2,1'4"),1,0)</f>
        <v>0</v>
      </c>
      <c r="U72">
        <f>IF(qualitativo!U78=0,1,0)</f>
        <v>1</v>
      </c>
      <c r="V72">
        <f>IF(qualitativo!V78=3,1,0)</f>
        <v>0</v>
      </c>
      <c r="W72">
        <f>IF(qualitativo!W78=1,1,0)</f>
        <v>0</v>
      </c>
      <c r="X72">
        <f>IF(qualitativo!X78=37.7,1,0)</f>
        <v>0</v>
      </c>
      <c r="Y72">
        <f>IF(qualitativo!Y78=0,1,0)</f>
        <v>1</v>
      </c>
      <c r="Z72">
        <f>IF(qualitativo!Z78=3.5,1,0)</f>
        <v>0</v>
      </c>
      <c r="AA72">
        <f>IF(qualitativo!AA78=1.49,1,0)</f>
        <v>0</v>
      </c>
      <c r="AB72">
        <f>IF(qualitativo!AB78=22.38,1,0)</f>
        <v>0</v>
      </c>
      <c r="AC72">
        <f>IF(qualitativo!AC78=15,1,0)</f>
        <v>0</v>
      </c>
      <c r="AD72">
        <f>IF(qualitativo!AD78=7,1,0)</f>
        <v>0</v>
      </c>
      <c r="AE72">
        <f>IF(qualitativo!AE78=2,1,0)</f>
        <v>0</v>
      </c>
      <c r="AG72">
        <f t="shared" si="8"/>
        <v>0</v>
      </c>
      <c r="AH72">
        <f t="shared" si="9"/>
        <v>0</v>
      </c>
      <c r="AI72">
        <f t="shared" si="10"/>
        <v>2</v>
      </c>
      <c r="AJ72" s="10">
        <f t="shared" si="7"/>
        <v>2</v>
      </c>
      <c r="AK72" s="1">
        <f t="shared" si="5"/>
        <v>6.8965517241379309E-2</v>
      </c>
    </row>
    <row r="73" spans="1:37" x14ac:dyDescent="0.2">
      <c r="A73">
        <f>qualitativo!A79</f>
        <v>0</v>
      </c>
      <c r="B73">
        <f>qualitativo!B79</f>
        <v>0</v>
      </c>
      <c r="C73">
        <f>IF(qualitativo!C79=45,1,0)</f>
        <v>0</v>
      </c>
      <c r="D73">
        <f>IF(qualitativo!D79=699,1,0)</f>
        <v>0</v>
      </c>
      <c r="E73">
        <f>IF(qualitativo!E79=51,1,0)</f>
        <v>0</v>
      </c>
      <c r="F73">
        <f>IF(qualitativo!F79=78,1,0)</f>
        <v>0</v>
      </c>
      <c r="G73">
        <f>IF(qualitativo!G79=42,1,0)</f>
        <v>0</v>
      </c>
      <c r="H73">
        <f>IF(qualitativo!H79=43,1,0)</f>
        <v>0</v>
      </c>
      <c r="I73">
        <f>IF(qualitativo!I79=9,1,0)</f>
        <v>0</v>
      </c>
      <c r="J73">
        <f>IF(qualitativo!J79=81,1,0)</f>
        <v>0</v>
      </c>
      <c r="K73">
        <f>IF(qualitativo!K79=3,1,0)</f>
        <v>0</v>
      </c>
      <c r="L73">
        <f>IF(qualitativo!L79=20,1,0)</f>
        <v>0</v>
      </c>
      <c r="M73">
        <f>IF(qualitativo!M79=1,1,0)</f>
        <v>0</v>
      </c>
      <c r="N73">
        <f>IF(qualitativo!N79=6,1,0)</f>
        <v>0</v>
      </c>
      <c r="O73">
        <f>IF(qualitativo!O79=1,1,0)</f>
        <v>0</v>
      </c>
      <c r="P73">
        <f>IF(qualitativo!P79=1,1,0)</f>
        <v>0</v>
      </c>
      <c r="Q73">
        <f>IF(qualitativo!Q79=1,1,0)</f>
        <v>0</v>
      </c>
      <c r="R73">
        <f>IF(qualitativo!R79=15,1,0)</f>
        <v>0</v>
      </c>
      <c r="S73">
        <f>IF(OR(qualitativo!S79=0.4,qualitativo!S79="2'5"),1,0)</f>
        <v>0</v>
      </c>
      <c r="T73">
        <f>IF(OR(qualitativo!T79=2.25,qualitativo!T79="2,1'4"),1,0)</f>
        <v>0</v>
      </c>
      <c r="U73">
        <f>IF(qualitativo!U79=0,1,0)</f>
        <v>1</v>
      </c>
      <c r="V73">
        <f>IF(qualitativo!V79=3,1,0)</f>
        <v>0</v>
      </c>
      <c r="W73">
        <f>IF(qualitativo!W79=1,1,0)</f>
        <v>0</v>
      </c>
      <c r="X73">
        <f>IF(qualitativo!X79=37.7,1,0)</f>
        <v>0</v>
      </c>
      <c r="Y73">
        <f>IF(qualitativo!Y79=0,1,0)</f>
        <v>1</v>
      </c>
      <c r="Z73">
        <f>IF(qualitativo!Z79=3.5,1,0)</f>
        <v>0</v>
      </c>
      <c r="AA73">
        <f>IF(qualitativo!AA79=1.49,1,0)</f>
        <v>0</v>
      </c>
      <c r="AB73">
        <f>IF(qualitativo!AB79=22.38,1,0)</f>
        <v>0</v>
      </c>
      <c r="AC73">
        <f>IF(qualitativo!AC79=15,1,0)</f>
        <v>0</v>
      </c>
      <c r="AD73">
        <f>IF(qualitativo!AD79=7,1,0)</f>
        <v>0</v>
      </c>
      <c r="AE73">
        <f>IF(qualitativo!AE79=2,1,0)</f>
        <v>0</v>
      </c>
      <c r="AG73">
        <f t="shared" si="8"/>
        <v>0</v>
      </c>
      <c r="AH73">
        <f t="shared" si="9"/>
        <v>0</v>
      </c>
      <c r="AI73">
        <f t="shared" si="10"/>
        <v>2</v>
      </c>
      <c r="AJ73" s="10">
        <f t="shared" si="7"/>
        <v>2</v>
      </c>
      <c r="AK73" s="1">
        <f t="shared" si="5"/>
        <v>6.8965517241379309E-2</v>
      </c>
    </row>
    <row r="74" spans="1:37" x14ac:dyDescent="0.2">
      <c r="A74">
        <f>qualitativo!A80</f>
        <v>0</v>
      </c>
      <c r="B74">
        <f>qualitativo!B80</f>
        <v>0</v>
      </c>
      <c r="C74">
        <f>IF(qualitativo!C80=45,1,0)</f>
        <v>0</v>
      </c>
      <c r="D74">
        <f>IF(qualitativo!D80=699,1,0)</f>
        <v>0</v>
      </c>
      <c r="E74">
        <f>IF(qualitativo!E80=51,1,0)</f>
        <v>0</v>
      </c>
      <c r="F74">
        <f>IF(qualitativo!F80=78,1,0)</f>
        <v>0</v>
      </c>
      <c r="G74">
        <f>IF(qualitativo!G80=42,1,0)</f>
        <v>0</v>
      </c>
      <c r="H74">
        <f>IF(qualitativo!H80=43,1,0)</f>
        <v>0</v>
      </c>
      <c r="I74">
        <f>IF(qualitativo!I80=9,1,0)</f>
        <v>0</v>
      </c>
      <c r="J74">
        <f>IF(qualitativo!J80=81,1,0)</f>
        <v>0</v>
      </c>
      <c r="K74">
        <f>IF(qualitativo!K80=3,1,0)</f>
        <v>0</v>
      </c>
      <c r="L74">
        <f>IF(qualitativo!L80=20,1,0)</f>
        <v>0</v>
      </c>
      <c r="M74">
        <f>IF(qualitativo!M80=1,1,0)</f>
        <v>0</v>
      </c>
      <c r="N74">
        <f>IF(qualitativo!N80=6,1,0)</f>
        <v>0</v>
      </c>
      <c r="O74">
        <f>IF(qualitativo!O80=1,1,0)</f>
        <v>0</v>
      </c>
      <c r="P74">
        <f>IF(qualitativo!P80=1,1,0)</f>
        <v>0</v>
      </c>
      <c r="Q74">
        <f>IF(qualitativo!Q80=1,1,0)</f>
        <v>0</v>
      </c>
      <c r="R74">
        <f>IF(qualitativo!R80=15,1,0)</f>
        <v>0</v>
      </c>
      <c r="S74">
        <f>IF(OR(qualitativo!S80=0.4,qualitativo!S80="2'5"),1,0)</f>
        <v>0</v>
      </c>
      <c r="T74">
        <f>IF(OR(qualitativo!T80=2.25,qualitativo!T80="2,1'4"),1,0)</f>
        <v>0</v>
      </c>
      <c r="U74">
        <f>IF(qualitativo!U80=0,1,0)</f>
        <v>1</v>
      </c>
      <c r="V74">
        <f>IF(qualitativo!V80=3,1,0)</f>
        <v>0</v>
      </c>
      <c r="W74">
        <f>IF(qualitativo!W80=1,1,0)</f>
        <v>0</v>
      </c>
      <c r="X74">
        <f>IF(qualitativo!X80=37.7,1,0)</f>
        <v>0</v>
      </c>
      <c r="Y74">
        <f>IF(qualitativo!Y80=0,1,0)</f>
        <v>1</v>
      </c>
      <c r="Z74">
        <f>IF(qualitativo!Z80=3.5,1,0)</f>
        <v>0</v>
      </c>
      <c r="AA74">
        <f>IF(qualitativo!AA80=1.49,1,0)</f>
        <v>0</v>
      </c>
      <c r="AB74">
        <f>IF(qualitativo!AB80=22.38,1,0)</f>
        <v>0</v>
      </c>
      <c r="AC74">
        <f>IF(qualitativo!AC80=15,1,0)</f>
        <v>0</v>
      </c>
      <c r="AD74">
        <f>IF(qualitativo!AD80=7,1,0)</f>
        <v>0</v>
      </c>
      <c r="AE74">
        <f>IF(qualitativo!AE80=2,1,0)</f>
        <v>0</v>
      </c>
      <c r="AG74">
        <f t="shared" si="8"/>
        <v>0</v>
      </c>
      <c r="AH74">
        <f t="shared" si="9"/>
        <v>0</v>
      </c>
      <c r="AI74">
        <f t="shared" si="10"/>
        <v>2</v>
      </c>
      <c r="AJ74" s="10">
        <f t="shared" si="7"/>
        <v>2</v>
      </c>
      <c r="AK74" s="1">
        <f t="shared" si="5"/>
        <v>6.8965517241379309E-2</v>
      </c>
    </row>
    <row r="75" spans="1:37" x14ac:dyDescent="0.2">
      <c r="A75">
        <f>qualitativo!A81</f>
        <v>0</v>
      </c>
      <c r="B75">
        <f>qualitativo!B81</f>
        <v>0</v>
      </c>
      <c r="C75">
        <f>IF(qualitativo!C81=45,1,0)</f>
        <v>0</v>
      </c>
      <c r="D75">
        <f>IF(qualitativo!D81=699,1,0)</f>
        <v>0</v>
      </c>
      <c r="E75">
        <f>IF(qualitativo!E81=51,1,0)</f>
        <v>0</v>
      </c>
      <c r="F75">
        <f>IF(qualitativo!F81=78,1,0)</f>
        <v>0</v>
      </c>
      <c r="G75">
        <f>IF(qualitativo!G81=42,1,0)</f>
        <v>0</v>
      </c>
      <c r="H75">
        <f>IF(qualitativo!H81=43,1,0)</f>
        <v>0</v>
      </c>
      <c r="I75">
        <f>IF(qualitativo!I81=9,1,0)</f>
        <v>0</v>
      </c>
      <c r="J75">
        <f>IF(qualitativo!J81=81,1,0)</f>
        <v>0</v>
      </c>
      <c r="K75">
        <f>IF(qualitativo!K81=3,1,0)</f>
        <v>0</v>
      </c>
      <c r="L75">
        <f>IF(qualitativo!L81=20,1,0)</f>
        <v>0</v>
      </c>
      <c r="M75">
        <f>IF(qualitativo!M81=1,1,0)</f>
        <v>0</v>
      </c>
      <c r="N75">
        <f>IF(qualitativo!N81=6,1,0)</f>
        <v>0</v>
      </c>
      <c r="O75">
        <f>IF(qualitativo!O81=1,1,0)</f>
        <v>0</v>
      </c>
      <c r="P75">
        <f>IF(qualitativo!P81=1,1,0)</f>
        <v>0</v>
      </c>
      <c r="Q75">
        <f>IF(qualitativo!Q81=1,1,0)</f>
        <v>0</v>
      </c>
      <c r="R75">
        <f>IF(qualitativo!R81=15,1,0)</f>
        <v>0</v>
      </c>
      <c r="S75">
        <f>IF(OR(qualitativo!S81=0.4,qualitativo!S81="2'5"),1,0)</f>
        <v>0</v>
      </c>
      <c r="T75">
        <f>IF(OR(qualitativo!T81=2.25,qualitativo!T81="2,1'4"),1,0)</f>
        <v>0</v>
      </c>
      <c r="U75">
        <f>IF(qualitativo!U81=0,1,0)</f>
        <v>1</v>
      </c>
      <c r="V75">
        <f>IF(qualitativo!V81=3,1,0)</f>
        <v>0</v>
      </c>
      <c r="W75">
        <f>IF(qualitativo!W81=1,1,0)</f>
        <v>0</v>
      </c>
      <c r="X75">
        <f>IF(qualitativo!X81=37.7,1,0)</f>
        <v>0</v>
      </c>
      <c r="Y75">
        <f>IF(qualitativo!Y81=0,1,0)</f>
        <v>1</v>
      </c>
      <c r="Z75">
        <f>IF(qualitativo!Z81=3.5,1,0)</f>
        <v>0</v>
      </c>
      <c r="AA75">
        <f>IF(qualitativo!AA81=1.49,1,0)</f>
        <v>0</v>
      </c>
      <c r="AB75">
        <f>IF(qualitativo!AB81=22.38,1,0)</f>
        <v>0</v>
      </c>
      <c r="AC75">
        <f>IF(qualitativo!AC81=15,1,0)</f>
        <v>0</v>
      </c>
      <c r="AD75">
        <f>IF(qualitativo!AD81=7,1,0)</f>
        <v>0</v>
      </c>
      <c r="AE75">
        <f>IF(qualitativo!AE81=2,1,0)</f>
        <v>0</v>
      </c>
      <c r="AG75">
        <f t="shared" si="8"/>
        <v>0</v>
      </c>
      <c r="AH75">
        <f t="shared" si="9"/>
        <v>0</v>
      </c>
      <c r="AI75">
        <f t="shared" si="10"/>
        <v>2</v>
      </c>
      <c r="AJ75" s="10">
        <f t="shared" si="7"/>
        <v>2</v>
      </c>
      <c r="AK75" s="1">
        <f t="shared" si="5"/>
        <v>6.8965517241379309E-2</v>
      </c>
    </row>
    <row r="76" spans="1:37" x14ac:dyDescent="0.2">
      <c r="A76">
        <f>qualitativo!A82</f>
        <v>0</v>
      </c>
      <c r="B76">
        <f>qualitativo!B82</f>
        <v>0</v>
      </c>
      <c r="C76">
        <f>IF(qualitativo!C82=45,1,0)</f>
        <v>0</v>
      </c>
      <c r="D76">
        <f>IF(qualitativo!D82=699,1,0)</f>
        <v>0</v>
      </c>
      <c r="E76">
        <f>IF(qualitativo!E82=51,1,0)</f>
        <v>0</v>
      </c>
      <c r="F76">
        <f>IF(qualitativo!F82=78,1,0)</f>
        <v>0</v>
      </c>
      <c r="G76">
        <f>IF(qualitativo!G82=42,1,0)</f>
        <v>0</v>
      </c>
      <c r="H76">
        <f>IF(qualitativo!H82=43,1,0)</f>
        <v>0</v>
      </c>
      <c r="I76">
        <f>IF(qualitativo!I82=9,1,0)</f>
        <v>0</v>
      </c>
      <c r="J76">
        <f>IF(qualitativo!J82=81,1,0)</f>
        <v>0</v>
      </c>
      <c r="K76">
        <f>IF(qualitativo!K82=3,1,0)</f>
        <v>0</v>
      </c>
      <c r="L76">
        <f>IF(qualitativo!L82=20,1,0)</f>
        <v>0</v>
      </c>
      <c r="M76">
        <f>IF(qualitativo!M82=1,1,0)</f>
        <v>0</v>
      </c>
      <c r="N76">
        <f>IF(qualitativo!N82=6,1,0)</f>
        <v>0</v>
      </c>
      <c r="O76">
        <f>IF(qualitativo!O82=1,1,0)</f>
        <v>0</v>
      </c>
      <c r="P76">
        <f>IF(qualitativo!P82=1,1,0)</f>
        <v>0</v>
      </c>
      <c r="Q76">
        <f>IF(qualitativo!Q82=1,1,0)</f>
        <v>0</v>
      </c>
      <c r="R76">
        <f>IF(qualitativo!R82=15,1,0)</f>
        <v>0</v>
      </c>
      <c r="S76">
        <f>IF(OR(qualitativo!S82=0.4,qualitativo!S82="2'5"),1,0)</f>
        <v>0</v>
      </c>
      <c r="T76">
        <f>IF(OR(qualitativo!T82=2.25,qualitativo!T82="2,1'4"),1,0)</f>
        <v>0</v>
      </c>
      <c r="U76">
        <f>IF(qualitativo!U82=0,1,0)</f>
        <v>1</v>
      </c>
      <c r="V76">
        <f>IF(qualitativo!V82=3,1,0)</f>
        <v>0</v>
      </c>
      <c r="W76">
        <f>IF(qualitativo!W82=1,1,0)</f>
        <v>0</v>
      </c>
      <c r="X76">
        <f>IF(qualitativo!X82=37.7,1,0)</f>
        <v>0</v>
      </c>
      <c r="Y76">
        <f>IF(qualitativo!Y82=0,1,0)</f>
        <v>1</v>
      </c>
      <c r="Z76">
        <f>IF(qualitativo!Z82=3.5,1,0)</f>
        <v>0</v>
      </c>
      <c r="AA76">
        <f>IF(qualitativo!AA82=1.49,1,0)</f>
        <v>0</v>
      </c>
      <c r="AB76">
        <f>IF(qualitativo!AB82=22.38,1,0)</f>
        <v>0</v>
      </c>
      <c r="AC76">
        <f>IF(qualitativo!AC82=15,1,0)</f>
        <v>0</v>
      </c>
      <c r="AD76">
        <f>IF(qualitativo!AD82=7,1,0)</f>
        <v>0</v>
      </c>
      <c r="AE76">
        <f>IF(qualitativo!AE82=2,1,0)</f>
        <v>0</v>
      </c>
      <c r="AG76">
        <f t="shared" si="8"/>
        <v>0</v>
      </c>
      <c r="AH76">
        <f t="shared" si="9"/>
        <v>0</v>
      </c>
      <c r="AI76">
        <f t="shared" si="10"/>
        <v>2</v>
      </c>
      <c r="AJ76" s="10">
        <f t="shared" si="7"/>
        <v>2</v>
      </c>
      <c r="AK76" s="1">
        <f t="shared" si="5"/>
        <v>6.8965517241379309E-2</v>
      </c>
    </row>
    <row r="77" spans="1:37" x14ac:dyDescent="0.2">
      <c r="A77">
        <f>qualitativo!A83</f>
        <v>0</v>
      </c>
      <c r="B77">
        <f>qualitativo!B83</f>
        <v>0</v>
      </c>
      <c r="C77">
        <f>IF(qualitativo!C83=45,1,0)</f>
        <v>0</v>
      </c>
      <c r="D77">
        <f>IF(qualitativo!D83=699,1,0)</f>
        <v>0</v>
      </c>
      <c r="E77">
        <f>IF(qualitativo!E83=51,1,0)</f>
        <v>0</v>
      </c>
      <c r="F77">
        <f>IF(qualitativo!F83=78,1,0)</f>
        <v>0</v>
      </c>
      <c r="G77">
        <f>IF(qualitativo!G83=42,1,0)</f>
        <v>0</v>
      </c>
      <c r="H77">
        <f>IF(qualitativo!H83=43,1,0)</f>
        <v>0</v>
      </c>
      <c r="I77">
        <f>IF(qualitativo!I83=9,1,0)</f>
        <v>0</v>
      </c>
      <c r="J77">
        <f>IF(qualitativo!J83=81,1,0)</f>
        <v>0</v>
      </c>
      <c r="K77">
        <f>IF(qualitativo!K83=3,1,0)</f>
        <v>0</v>
      </c>
      <c r="L77">
        <f>IF(qualitativo!L83=20,1,0)</f>
        <v>0</v>
      </c>
      <c r="M77">
        <f>IF(qualitativo!M83=1,1,0)</f>
        <v>0</v>
      </c>
      <c r="N77">
        <f>IF(qualitativo!N83=6,1,0)</f>
        <v>0</v>
      </c>
      <c r="O77">
        <f>IF(qualitativo!O83=1,1,0)</f>
        <v>0</v>
      </c>
      <c r="P77">
        <f>IF(qualitativo!P83=1,1,0)</f>
        <v>0</v>
      </c>
      <c r="Q77">
        <f>IF(qualitativo!Q83=1,1,0)</f>
        <v>0</v>
      </c>
      <c r="R77">
        <f>IF(qualitativo!R83=15,1,0)</f>
        <v>0</v>
      </c>
      <c r="S77">
        <f>IF(OR(qualitativo!S83=0.4,qualitativo!S83="2'5"),1,0)</f>
        <v>0</v>
      </c>
      <c r="T77">
        <f>IF(OR(qualitativo!T83=2.25,qualitativo!T83="2,1'4"),1,0)</f>
        <v>0</v>
      </c>
      <c r="U77">
        <f>IF(qualitativo!U83=0,1,0)</f>
        <v>1</v>
      </c>
      <c r="V77">
        <f>IF(qualitativo!V83=3,1,0)</f>
        <v>0</v>
      </c>
      <c r="W77">
        <f>IF(qualitativo!W83=1,1,0)</f>
        <v>0</v>
      </c>
      <c r="X77">
        <f>IF(qualitativo!X83=37.7,1,0)</f>
        <v>0</v>
      </c>
      <c r="Y77">
        <f>IF(qualitativo!Y83=0,1,0)</f>
        <v>1</v>
      </c>
      <c r="Z77">
        <f>IF(qualitativo!Z83=3.5,1,0)</f>
        <v>0</v>
      </c>
      <c r="AA77">
        <f>IF(qualitativo!AA83=1.49,1,0)</f>
        <v>0</v>
      </c>
      <c r="AB77">
        <f>IF(qualitativo!AB83=22.38,1,0)</f>
        <v>0</v>
      </c>
      <c r="AC77">
        <f>IF(qualitativo!AC83=15,1,0)</f>
        <v>0</v>
      </c>
      <c r="AD77">
        <f>IF(qualitativo!AD83=7,1,0)</f>
        <v>0</v>
      </c>
      <c r="AE77">
        <f>IF(qualitativo!AE83=2,1,0)</f>
        <v>0</v>
      </c>
      <c r="AG77">
        <f t="shared" si="8"/>
        <v>0</v>
      </c>
      <c r="AH77">
        <f t="shared" si="9"/>
        <v>0</v>
      </c>
      <c r="AI77">
        <f t="shared" si="10"/>
        <v>2</v>
      </c>
      <c r="AJ77" s="10">
        <f t="shared" si="7"/>
        <v>2</v>
      </c>
      <c r="AK77" s="1">
        <f t="shared" si="5"/>
        <v>6.8965517241379309E-2</v>
      </c>
    </row>
    <row r="78" spans="1:37" x14ac:dyDescent="0.2">
      <c r="A78">
        <f>qualitativo!A84</f>
        <v>0</v>
      </c>
      <c r="B78">
        <f>qualitativo!B84</f>
        <v>0</v>
      </c>
      <c r="C78">
        <f>IF(qualitativo!C84=45,1,0)</f>
        <v>0</v>
      </c>
      <c r="D78">
        <f>IF(qualitativo!D84=699,1,0)</f>
        <v>0</v>
      </c>
      <c r="E78">
        <f>IF(qualitativo!E84=51,1,0)</f>
        <v>0</v>
      </c>
      <c r="F78">
        <f>IF(qualitativo!F84=78,1,0)</f>
        <v>0</v>
      </c>
      <c r="G78">
        <f>IF(qualitativo!G84=42,1,0)</f>
        <v>0</v>
      </c>
      <c r="H78">
        <f>IF(qualitativo!H84=43,1,0)</f>
        <v>0</v>
      </c>
      <c r="I78">
        <f>IF(qualitativo!I84=9,1,0)</f>
        <v>0</v>
      </c>
      <c r="J78">
        <f>IF(qualitativo!J84=81,1,0)</f>
        <v>0</v>
      </c>
      <c r="K78">
        <f>IF(qualitativo!K84=3,1,0)</f>
        <v>0</v>
      </c>
      <c r="L78">
        <f>IF(qualitativo!L84=20,1,0)</f>
        <v>0</v>
      </c>
      <c r="M78">
        <f>IF(qualitativo!M84=1,1,0)</f>
        <v>0</v>
      </c>
      <c r="N78">
        <f>IF(qualitativo!N84=6,1,0)</f>
        <v>0</v>
      </c>
      <c r="O78">
        <f>IF(qualitativo!O84=1,1,0)</f>
        <v>0</v>
      </c>
      <c r="P78">
        <f>IF(qualitativo!P84=1,1,0)</f>
        <v>0</v>
      </c>
      <c r="Q78">
        <f>IF(qualitativo!Q84=1,1,0)</f>
        <v>0</v>
      </c>
      <c r="R78">
        <f>IF(qualitativo!R84=15,1,0)</f>
        <v>0</v>
      </c>
      <c r="S78">
        <f>IF(OR(qualitativo!S84=0.4,qualitativo!S84="2'5"),1,0)</f>
        <v>0</v>
      </c>
      <c r="T78">
        <f>IF(OR(qualitativo!T84=2.25,qualitativo!T84="2,1'4"),1,0)</f>
        <v>0</v>
      </c>
      <c r="U78">
        <f>IF(qualitativo!U84=0,1,0)</f>
        <v>1</v>
      </c>
      <c r="V78">
        <f>IF(qualitativo!V84=3,1,0)</f>
        <v>0</v>
      </c>
      <c r="W78">
        <f>IF(qualitativo!W84=1,1,0)</f>
        <v>0</v>
      </c>
      <c r="X78">
        <f>IF(qualitativo!X84=37.7,1,0)</f>
        <v>0</v>
      </c>
      <c r="Y78">
        <f>IF(qualitativo!Y84=0,1,0)</f>
        <v>1</v>
      </c>
      <c r="Z78">
        <f>IF(qualitativo!Z84=3.5,1,0)</f>
        <v>0</v>
      </c>
      <c r="AA78">
        <f>IF(qualitativo!AA84=1.49,1,0)</f>
        <v>0</v>
      </c>
      <c r="AB78">
        <f>IF(qualitativo!AB84=22.38,1,0)</f>
        <v>0</v>
      </c>
      <c r="AC78">
        <f>IF(qualitativo!AC84=15,1,0)</f>
        <v>0</v>
      </c>
      <c r="AD78">
        <f>IF(qualitativo!AD84=7,1,0)</f>
        <v>0</v>
      </c>
      <c r="AE78">
        <f>IF(qualitativo!AE84=2,1,0)</f>
        <v>0</v>
      </c>
      <c r="AG78">
        <f t="shared" si="8"/>
        <v>0</v>
      </c>
      <c r="AH78">
        <f t="shared" si="9"/>
        <v>0</v>
      </c>
      <c r="AI78">
        <f t="shared" si="10"/>
        <v>2</v>
      </c>
      <c r="AJ78" s="10">
        <f t="shared" si="7"/>
        <v>2</v>
      </c>
      <c r="AK78" s="1">
        <f t="shared" si="5"/>
        <v>6.8965517241379309E-2</v>
      </c>
    </row>
    <row r="79" spans="1:37" x14ac:dyDescent="0.2">
      <c r="A79">
        <f>qualitativo!A85</f>
        <v>0</v>
      </c>
      <c r="B79">
        <f>qualitativo!B85</f>
        <v>0</v>
      </c>
      <c r="C79">
        <f>IF(qualitativo!C85=45,1,0)</f>
        <v>0</v>
      </c>
      <c r="D79">
        <f>IF(qualitativo!D85=699,1,0)</f>
        <v>0</v>
      </c>
      <c r="E79">
        <f>IF(qualitativo!E85=51,1,0)</f>
        <v>0</v>
      </c>
      <c r="F79">
        <f>IF(qualitativo!F85=78,1,0)</f>
        <v>0</v>
      </c>
      <c r="G79">
        <f>IF(qualitativo!G85=42,1,0)</f>
        <v>0</v>
      </c>
      <c r="H79">
        <f>IF(qualitativo!H85=43,1,0)</f>
        <v>0</v>
      </c>
      <c r="I79">
        <f>IF(qualitativo!I85=9,1,0)</f>
        <v>0</v>
      </c>
      <c r="J79">
        <f>IF(qualitativo!J85=81,1,0)</f>
        <v>0</v>
      </c>
      <c r="K79">
        <f>IF(qualitativo!K85=3,1,0)</f>
        <v>0</v>
      </c>
      <c r="L79">
        <f>IF(qualitativo!L85=20,1,0)</f>
        <v>0</v>
      </c>
      <c r="M79">
        <f>IF(qualitativo!M85=1,1,0)</f>
        <v>0</v>
      </c>
      <c r="N79">
        <f>IF(qualitativo!N85=6,1,0)</f>
        <v>0</v>
      </c>
      <c r="O79">
        <f>IF(qualitativo!O85=1,1,0)</f>
        <v>0</v>
      </c>
      <c r="P79">
        <f>IF(qualitativo!P85=1,1,0)</f>
        <v>0</v>
      </c>
      <c r="Q79">
        <f>IF(qualitativo!Q85=1,1,0)</f>
        <v>0</v>
      </c>
      <c r="R79">
        <f>IF(qualitativo!R85=15,1,0)</f>
        <v>0</v>
      </c>
      <c r="S79">
        <f>IF(OR(qualitativo!S85=0.4,qualitativo!S85="2'5"),1,0)</f>
        <v>0</v>
      </c>
      <c r="T79">
        <f>IF(OR(qualitativo!T85=2.25,qualitativo!T85="2,1'4"),1,0)</f>
        <v>0</v>
      </c>
      <c r="U79">
        <f>IF(qualitativo!U85=0,1,0)</f>
        <v>1</v>
      </c>
      <c r="V79">
        <f>IF(qualitativo!V85=3,1,0)</f>
        <v>0</v>
      </c>
      <c r="W79">
        <f>IF(qualitativo!W85=1,1,0)</f>
        <v>0</v>
      </c>
      <c r="X79">
        <f>IF(qualitativo!X85=37.7,1,0)</f>
        <v>0</v>
      </c>
      <c r="Y79">
        <f>IF(qualitativo!Y85=0,1,0)</f>
        <v>1</v>
      </c>
      <c r="Z79">
        <f>IF(qualitativo!Z85=3.5,1,0)</f>
        <v>0</v>
      </c>
      <c r="AA79">
        <f>IF(qualitativo!AA85=1.49,1,0)</f>
        <v>0</v>
      </c>
      <c r="AB79">
        <f>IF(qualitativo!AB85=22.38,1,0)</f>
        <v>0</v>
      </c>
      <c r="AC79">
        <f>IF(qualitativo!AC85=15,1,0)</f>
        <v>0</v>
      </c>
      <c r="AD79">
        <f>IF(qualitativo!AD85=7,1,0)</f>
        <v>0</v>
      </c>
      <c r="AE79">
        <f>IF(qualitativo!AE85=2,1,0)</f>
        <v>0</v>
      </c>
      <c r="AG79">
        <f t="shared" si="8"/>
        <v>0</v>
      </c>
      <c r="AH79">
        <f t="shared" si="9"/>
        <v>0</v>
      </c>
      <c r="AI79">
        <f t="shared" si="10"/>
        <v>2</v>
      </c>
      <c r="AJ79" s="10">
        <f t="shared" si="7"/>
        <v>2</v>
      </c>
      <c r="AK79" s="1">
        <f t="shared" si="5"/>
        <v>6.8965517241379309E-2</v>
      </c>
    </row>
    <row r="80" spans="1:37" x14ac:dyDescent="0.2">
      <c r="A80">
        <f>qualitativo!A86</f>
        <v>0</v>
      </c>
      <c r="B80">
        <f>qualitativo!B86</f>
        <v>0</v>
      </c>
      <c r="C80">
        <f>IF(qualitativo!C86=45,1,0)</f>
        <v>0</v>
      </c>
      <c r="D80">
        <f>IF(qualitativo!D86=699,1,0)</f>
        <v>0</v>
      </c>
      <c r="E80">
        <f>IF(qualitativo!E86=51,1,0)</f>
        <v>0</v>
      </c>
      <c r="F80">
        <f>IF(qualitativo!F86=78,1,0)</f>
        <v>0</v>
      </c>
      <c r="G80">
        <f>IF(qualitativo!G86=42,1,0)</f>
        <v>0</v>
      </c>
      <c r="H80">
        <f>IF(qualitativo!H86=43,1,0)</f>
        <v>0</v>
      </c>
      <c r="I80">
        <f>IF(qualitativo!I86=9,1,0)</f>
        <v>0</v>
      </c>
      <c r="J80">
        <f>IF(qualitativo!J86=81,1,0)</f>
        <v>0</v>
      </c>
      <c r="K80">
        <f>IF(qualitativo!K86=3,1,0)</f>
        <v>0</v>
      </c>
      <c r="L80">
        <f>IF(qualitativo!L86=20,1,0)</f>
        <v>0</v>
      </c>
      <c r="M80">
        <f>IF(qualitativo!M86=1,1,0)</f>
        <v>0</v>
      </c>
      <c r="N80">
        <f>IF(qualitativo!N86=6,1,0)</f>
        <v>0</v>
      </c>
      <c r="O80">
        <f>IF(qualitativo!O86=1,1,0)</f>
        <v>0</v>
      </c>
      <c r="P80">
        <f>IF(qualitativo!P86=1,1,0)</f>
        <v>0</v>
      </c>
      <c r="Q80">
        <f>IF(qualitativo!Q86=1,1,0)</f>
        <v>0</v>
      </c>
      <c r="R80">
        <f>IF(qualitativo!R86=15,1,0)</f>
        <v>0</v>
      </c>
      <c r="S80">
        <f>IF(OR(qualitativo!S86=0.4,qualitativo!S86="2'5"),1,0)</f>
        <v>0</v>
      </c>
      <c r="T80">
        <f>IF(OR(qualitativo!T86=2.25,qualitativo!T86="2,1'4"),1,0)</f>
        <v>0</v>
      </c>
      <c r="U80">
        <f>IF(qualitativo!U86=0,1,0)</f>
        <v>1</v>
      </c>
      <c r="V80">
        <f>IF(qualitativo!V86=3,1,0)</f>
        <v>0</v>
      </c>
      <c r="W80">
        <f>IF(qualitativo!W86=1,1,0)</f>
        <v>0</v>
      </c>
      <c r="X80">
        <f>IF(qualitativo!X86=37.7,1,0)</f>
        <v>0</v>
      </c>
      <c r="Y80">
        <f>IF(qualitativo!Y86=0,1,0)</f>
        <v>1</v>
      </c>
      <c r="Z80">
        <f>IF(qualitativo!Z86=3.5,1,0)</f>
        <v>0</v>
      </c>
      <c r="AA80">
        <f>IF(qualitativo!AA86=1.49,1,0)</f>
        <v>0</v>
      </c>
      <c r="AB80">
        <f>IF(qualitativo!AB86=22.38,1,0)</f>
        <v>0</v>
      </c>
      <c r="AC80">
        <f>IF(qualitativo!AC86=15,1,0)</f>
        <v>0</v>
      </c>
      <c r="AD80">
        <f>IF(qualitativo!AD86=7,1,0)</f>
        <v>0</v>
      </c>
      <c r="AE80">
        <f>IF(qualitativo!AE86=2,1,0)</f>
        <v>0</v>
      </c>
      <c r="AG80">
        <f t="shared" si="8"/>
        <v>0</v>
      </c>
      <c r="AH80">
        <f t="shared" si="9"/>
        <v>0</v>
      </c>
      <c r="AI80">
        <f t="shared" si="10"/>
        <v>2</v>
      </c>
      <c r="AJ80" s="10">
        <f t="shared" si="7"/>
        <v>2</v>
      </c>
      <c r="AK80" s="1">
        <f t="shared" si="5"/>
        <v>6.8965517241379309E-2</v>
      </c>
    </row>
    <row r="81" spans="1:37" x14ac:dyDescent="0.2">
      <c r="A81">
        <f>qualitativo!A87</f>
        <v>0</v>
      </c>
      <c r="B81">
        <f>qualitativo!B87</f>
        <v>0</v>
      </c>
      <c r="C81">
        <f>IF(qualitativo!C87=45,1,0)</f>
        <v>0</v>
      </c>
      <c r="D81">
        <f>IF(qualitativo!D87=699,1,0)</f>
        <v>0</v>
      </c>
      <c r="E81">
        <f>IF(qualitativo!E87=51,1,0)</f>
        <v>0</v>
      </c>
      <c r="F81">
        <f>IF(qualitativo!F87=78,1,0)</f>
        <v>0</v>
      </c>
      <c r="G81">
        <f>IF(qualitativo!G87=42,1,0)</f>
        <v>0</v>
      </c>
      <c r="H81">
        <f>IF(qualitativo!H87=43,1,0)</f>
        <v>0</v>
      </c>
      <c r="I81">
        <f>IF(qualitativo!I87=9,1,0)</f>
        <v>0</v>
      </c>
      <c r="J81">
        <f>IF(qualitativo!J87=81,1,0)</f>
        <v>0</v>
      </c>
      <c r="K81">
        <f>IF(qualitativo!K87=3,1,0)</f>
        <v>0</v>
      </c>
      <c r="L81">
        <f>IF(qualitativo!L87=20,1,0)</f>
        <v>0</v>
      </c>
      <c r="M81">
        <f>IF(qualitativo!M87=1,1,0)</f>
        <v>0</v>
      </c>
      <c r="N81">
        <f>IF(qualitativo!N87=6,1,0)</f>
        <v>0</v>
      </c>
      <c r="O81">
        <f>IF(qualitativo!O87=1,1,0)</f>
        <v>0</v>
      </c>
      <c r="P81">
        <f>IF(qualitativo!P87=1,1,0)</f>
        <v>0</v>
      </c>
      <c r="Q81">
        <f>IF(qualitativo!Q87=1,1,0)</f>
        <v>0</v>
      </c>
      <c r="R81">
        <f>IF(qualitativo!R87=15,1,0)</f>
        <v>0</v>
      </c>
      <c r="S81">
        <f>IF(OR(qualitativo!S87=0.4,qualitativo!S87="2'5"),1,0)</f>
        <v>0</v>
      </c>
      <c r="T81">
        <f>IF(OR(qualitativo!T87=2.25,qualitativo!T87="2,1'4"),1,0)</f>
        <v>0</v>
      </c>
      <c r="U81">
        <f>IF(qualitativo!U87=0,1,0)</f>
        <v>1</v>
      </c>
      <c r="V81">
        <f>IF(qualitativo!V87=3,1,0)</f>
        <v>0</v>
      </c>
      <c r="W81">
        <f>IF(qualitativo!W87=1,1,0)</f>
        <v>0</v>
      </c>
      <c r="X81">
        <f>IF(qualitativo!X87=37.7,1,0)</f>
        <v>0</v>
      </c>
      <c r="Y81">
        <f>IF(qualitativo!Y87=0,1,0)</f>
        <v>1</v>
      </c>
      <c r="Z81">
        <f>IF(qualitativo!Z87=3.5,1,0)</f>
        <v>0</v>
      </c>
      <c r="AA81">
        <f>IF(qualitativo!AA87=1.49,1,0)</f>
        <v>0</v>
      </c>
      <c r="AB81">
        <f>IF(qualitativo!AB87=22.38,1,0)</f>
        <v>0</v>
      </c>
      <c r="AC81">
        <f>IF(qualitativo!AC87=15,1,0)</f>
        <v>0</v>
      </c>
      <c r="AD81">
        <f>IF(qualitativo!AD87=7,1,0)</f>
        <v>0</v>
      </c>
      <c r="AE81">
        <f>IF(qualitativo!AE87=2,1,0)</f>
        <v>0</v>
      </c>
      <c r="AG81">
        <f t="shared" si="8"/>
        <v>0</v>
      </c>
      <c r="AH81">
        <f t="shared" si="9"/>
        <v>0</v>
      </c>
      <c r="AI81">
        <f t="shared" si="10"/>
        <v>2</v>
      </c>
      <c r="AJ81" s="10">
        <f t="shared" si="7"/>
        <v>2</v>
      </c>
      <c r="AK81" s="1">
        <f t="shared" si="5"/>
        <v>6.8965517241379309E-2</v>
      </c>
    </row>
    <row r="82" spans="1:37" x14ac:dyDescent="0.2">
      <c r="A82">
        <f>qualitativo!A88</f>
        <v>0</v>
      </c>
      <c r="B82">
        <f>qualitativo!B88</f>
        <v>0</v>
      </c>
      <c r="C82">
        <f>IF(qualitativo!C88=45,1,0)</f>
        <v>0</v>
      </c>
      <c r="D82">
        <f>IF(qualitativo!D88=699,1,0)</f>
        <v>0</v>
      </c>
      <c r="E82">
        <f>IF(qualitativo!E88=51,1,0)</f>
        <v>0</v>
      </c>
      <c r="F82">
        <f>IF(qualitativo!F88=78,1,0)</f>
        <v>0</v>
      </c>
      <c r="G82">
        <f>IF(qualitativo!G88=42,1,0)</f>
        <v>0</v>
      </c>
      <c r="H82">
        <f>IF(qualitativo!H88=43,1,0)</f>
        <v>0</v>
      </c>
      <c r="I82">
        <f>IF(qualitativo!I88=9,1,0)</f>
        <v>0</v>
      </c>
      <c r="J82">
        <f>IF(qualitativo!J88=81,1,0)</f>
        <v>0</v>
      </c>
      <c r="K82">
        <f>IF(qualitativo!K88=3,1,0)</f>
        <v>0</v>
      </c>
      <c r="L82">
        <f>IF(qualitativo!L88=20,1,0)</f>
        <v>0</v>
      </c>
      <c r="M82">
        <f>IF(qualitativo!M88=1,1,0)</f>
        <v>0</v>
      </c>
      <c r="N82">
        <f>IF(qualitativo!N88=6,1,0)</f>
        <v>0</v>
      </c>
      <c r="O82">
        <f>IF(qualitativo!O88=1,1,0)</f>
        <v>0</v>
      </c>
      <c r="P82">
        <f>IF(qualitativo!P88=1,1,0)</f>
        <v>0</v>
      </c>
      <c r="Q82">
        <f>IF(qualitativo!Q88=1,1,0)</f>
        <v>0</v>
      </c>
      <c r="R82">
        <f>IF(qualitativo!R88=15,1,0)</f>
        <v>0</v>
      </c>
      <c r="S82">
        <f>IF(OR(qualitativo!S88=0.4,qualitativo!S88="2'5"),1,0)</f>
        <v>0</v>
      </c>
      <c r="T82">
        <f>IF(OR(qualitativo!T88=2.25,qualitativo!T88="2,1'4"),1,0)</f>
        <v>0</v>
      </c>
      <c r="U82">
        <f>IF(qualitativo!U88=0,1,0)</f>
        <v>1</v>
      </c>
      <c r="V82">
        <f>IF(qualitativo!V88=3,1,0)</f>
        <v>0</v>
      </c>
      <c r="W82">
        <f>IF(qualitativo!W88=1,1,0)</f>
        <v>0</v>
      </c>
      <c r="X82">
        <f>IF(qualitativo!X88=37.7,1,0)</f>
        <v>0</v>
      </c>
      <c r="Y82">
        <f>IF(qualitativo!Y88=0,1,0)</f>
        <v>1</v>
      </c>
      <c r="Z82">
        <f>IF(qualitativo!Z88=3.5,1,0)</f>
        <v>0</v>
      </c>
      <c r="AA82">
        <f>IF(qualitativo!AA88=1.49,1,0)</f>
        <v>0</v>
      </c>
      <c r="AB82">
        <f>IF(qualitativo!AB88=22.38,1,0)</f>
        <v>0</v>
      </c>
      <c r="AC82">
        <f>IF(qualitativo!AC88=15,1,0)</f>
        <v>0</v>
      </c>
      <c r="AD82">
        <f>IF(qualitativo!AD88=7,1,0)</f>
        <v>0</v>
      </c>
      <c r="AE82">
        <f>IF(qualitativo!AE88=2,1,0)</f>
        <v>0</v>
      </c>
      <c r="AG82">
        <f t="shared" si="8"/>
        <v>0</v>
      </c>
      <c r="AH82">
        <f t="shared" si="9"/>
        <v>0</v>
      </c>
      <c r="AI82">
        <f t="shared" si="10"/>
        <v>2</v>
      </c>
      <c r="AJ82" s="10">
        <f t="shared" si="7"/>
        <v>2</v>
      </c>
      <c r="AK82" s="1">
        <f t="shared" si="5"/>
        <v>6.8965517241379309E-2</v>
      </c>
    </row>
    <row r="83" spans="1:37" x14ac:dyDescent="0.2">
      <c r="A83">
        <f>qualitativo!A89</f>
        <v>0</v>
      </c>
      <c r="B83">
        <f>qualitativo!B89</f>
        <v>0</v>
      </c>
      <c r="C83">
        <f>IF(qualitativo!C89=45,1,0)</f>
        <v>0</v>
      </c>
      <c r="D83">
        <f>IF(qualitativo!D89=699,1,0)</f>
        <v>0</v>
      </c>
      <c r="E83">
        <f>IF(qualitativo!E89=51,1,0)</f>
        <v>0</v>
      </c>
      <c r="F83">
        <f>IF(qualitativo!F89=78,1,0)</f>
        <v>0</v>
      </c>
      <c r="G83">
        <f>IF(qualitativo!G89=42,1,0)</f>
        <v>0</v>
      </c>
      <c r="H83">
        <f>IF(qualitativo!H89=43,1,0)</f>
        <v>0</v>
      </c>
      <c r="I83">
        <f>IF(qualitativo!I89=9,1,0)</f>
        <v>0</v>
      </c>
      <c r="J83">
        <f>IF(qualitativo!J89=81,1,0)</f>
        <v>0</v>
      </c>
      <c r="K83">
        <f>IF(qualitativo!K89=3,1,0)</f>
        <v>0</v>
      </c>
      <c r="L83">
        <f>IF(qualitativo!L89=20,1,0)</f>
        <v>0</v>
      </c>
      <c r="M83">
        <f>IF(qualitativo!M89=1,1,0)</f>
        <v>0</v>
      </c>
      <c r="N83">
        <f>IF(qualitativo!N89=6,1,0)</f>
        <v>0</v>
      </c>
      <c r="O83">
        <f>IF(qualitativo!O89=1,1,0)</f>
        <v>0</v>
      </c>
      <c r="P83">
        <f>IF(qualitativo!P89=1,1,0)</f>
        <v>0</v>
      </c>
      <c r="Q83">
        <f>IF(qualitativo!Q89=1,1,0)</f>
        <v>0</v>
      </c>
      <c r="R83">
        <f>IF(qualitativo!R89=15,1,0)</f>
        <v>0</v>
      </c>
      <c r="S83">
        <f>IF(OR(qualitativo!S89=0.4,qualitativo!S89="2'5"),1,0)</f>
        <v>0</v>
      </c>
      <c r="T83">
        <f>IF(OR(qualitativo!T89=2.25,qualitativo!T89="2,1'4"),1,0)</f>
        <v>0</v>
      </c>
      <c r="U83">
        <f>IF(qualitativo!U89=0,1,0)</f>
        <v>1</v>
      </c>
      <c r="V83">
        <f>IF(qualitativo!V89=3,1,0)</f>
        <v>0</v>
      </c>
      <c r="W83">
        <f>IF(qualitativo!W89=1,1,0)</f>
        <v>0</v>
      </c>
      <c r="X83">
        <f>IF(qualitativo!X89=37.7,1,0)</f>
        <v>0</v>
      </c>
      <c r="Y83">
        <f>IF(qualitativo!Y89=0,1,0)</f>
        <v>1</v>
      </c>
      <c r="Z83">
        <f>IF(qualitativo!Z89=3.5,1,0)</f>
        <v>0</v>
      </c>
      <c r="AA83">
        <f>IF(qualitativo!AA89=1.49,1,0)</f>
        <v>0</v>
      </c>
      <c r="AB83">
        <f>IF(qualitativo!AB89=22.38,1,0)</f>
        <v>0</v>
      </c>
      <c r="AC83">
        <f>IF(qualitativo!AC89=15,1,0)</f>
        <v>0</v>
      </c>
      <c r="AD83">
        <f>IF(qualitativo!AD89=7,1,0)</f>
        <v>0</v>
      </c>
      <c r="AE83">
        <f>IF(qualitativo!AE89=2,1,0)</f>
        <v>0</v>
      </c>
      <c r="AG83">
        <f t="shared" si="8"/>
        <v>0</v>
      </c>
      <c r="AH83">
        <f t="shared" si="9"/>
        <v>0</v>
      </c>
      <c r="AI83">
        <f t="shared" si="10"/>
        <v>2</v>
      </c>
      <c r="AJ83" s="10">
        <f t="shared" si="7"/>
        <v>2</v>
      </c>
      <c r="AK83" s="1">
        <f t="shared" si="5"/>
        <v>6.8965517241379309E-2</v>
      </c>
    </row>
    <row r="84" spans="1:37" x14ac:dyDescent="0.2">
      <c r="A84">
        <f>qualitativo!A90</f>
        <v>0</v>
      </c>
      <c r="B84">
        <f>qualitativo!B90</f>
        <v>0</v>
      </c>
      <c r="C84">
        <f>IF(qualitativo!C90=45,1,0)</f>
        <v>0</v>
      </c>
      <c r="D84">
        <f>IF(qualitativo!D90=699,1,0)</f>
        <v>0</v>
      </c>
      <c r="E84">
        <f>IF(qualitativo!E90=51,1,0)</f>
        <v>0</v>
      </c>
      <c r="F84">
        <f>IF(qualitativo!F90=78,1,0)</f>
        <v>0</v>
      </c>
      <c r="G84">
        <f>IF(qualitativo!G90=42,1,0)</f>
        <v>0</v>
      </c>
      <c r="H84">
        <f>IF(qualitativo!H90=43,1,0)</f>
        <v>0</v>
      </c>
      <c r="I84">
        <f>IF(qualitativo!I90=9,1,0)</f>
        <v>0</v>
      </c>
      <c r="J84">
        <f>IF(qualitativo!J90=81,1,0)</f>
        <v>0</v>
      </c>
      <c r="K84">
        <f>IF(qualitativo!K90=3,1,0)</f>
        <v>0</v>
      </c>
      <c r="L84">
        <f>IF(qualitativo!L90=20,1,0)</f>
        <v>0</v>
      </c>
      <c r="M84">
        <f>IF(qualitativo!M90=1,1,0)</f>
        <v>0</v>
      </c>
      <c r="N84">
        <f>IF(qualitativo!N90=6,1,0)</f>
        <v>0</v>
      </c>
      <c r="O84">
        <f>IF(qualitativo!O90=1,1,0)</f>
        <v>0</v>
      </c>
      <c r="P84">
        <f>IF(qualitativo!P90=1,1,0)</f>
        <v>0</v>
      </c>
      <c r="Q84">
        <f>IF(qualitativo!Q90=1,1,0)</f>
        <v>0</v>
      </c>
      <c r="R84">
        <f>IF(qualitativo!R90=15,1,0)</f>
        <v>0</v>
      </c>
      <c r="S84">
        <f>IF(OR(qualitativo!S90=0.4,qualitativo!S90="2'5"),1,0)</f>
        <v>0</v>
      </c>
      <c r="T84">
        <f>IF(OR(qualitativo!T90=2.25,qualitativo!T90="2,1'4"),1,0)</f>
        <v>0</v>
      </c>
      <c r="U84">
        <f>IF(qualitativo!U90=0,1,0)</f>
        <v>1</v>
      </c>
      <c r="V84">
        <f>IF(qualitativo!V90=3,1,0)</f>
        <v>0</v>
      </c>
      <c r="W84">
        <f>IF(qualitativo!W90=1,1,0)</f>
        <v>0</v>
      </c>
      <c r="X84">
        <f>IF(qualitativo!X90=37.7,1,0)</f>
        <v>0</v>
      </c>
      <c r="Y84">
        <f>IF(qualitativo!Y90=0,1,0)</f>
        <v>1</v>
      </c>
      <c r="Z84">
        <f>IF(qualitativo!Z90=3.5,1,0)</f>
        <v>0</v>
      </c>
      <c r="AA84">
        <f>IF(qualitativo!AA90=1.49,1,0)</f>
        <v>0</v>
      </c>
      <c r="AB84">
        <f>IF(qualitativo!AB90=22.38,1,0)</f>
        <v>0</v>
      </c>
      <c r="AC84">
        <f>IF(qualitativo!AC90=15,1,0)</f>
        <v>0</v>
      </c>
      <c r="AD84">
        <f>IF(qualitativo!AD90=7,1,0)</f>
        <v>0</v>
      </c>
      <c r="AE84">
        <f>IF(qualitativo!AE90=2,1,0)</f>
        <v>0</v>
      </c>
      <c r="AG84">
        <f t="shared" si="8"/>
        <v>0</v>
      </c>
      <c r="AH84">
        <f t="shared" si="9"/>
        <v>0</v>
      </c>
      <c r="AI84">
        <f t="shared" si="10"/>
        <v>2</v>
      </c>
      <c r="AJ84" s="10">
        <f t="shared" si="7"/>
        <v>2</v>
      </c>
      <c r="AK84" s="1">
        <f t="shared" si="5"/>
        <v>6.8965517241379309E-2</v>
      </c>
    </row>
    <row r="85" spans="1:37" x14ac:dyDescent="0.2">
      <c r="A85">
        <f>qualitativo!A91</f>
        <v>0</v>
      </c>
      <c r="B85">
        <f>qualitativo!B91</f>
        <v>0</v>
      </c>
      <c r="C85">
        <f>IF(qualitativo!C91=45,1,0)</f>
        <v>0</v>
      </c>
      <c r="D85">
        <f>IF(qualitativo!D91=699,1,0)</f>
        <v>0</v>
      </c>
      <c r="E85">
        <f>IF(qualitativo!E91=51,1,0)</f>
        <v>0</v>
      </c>
      <c r="F85">
        <f>IF(qualitativo!F91=78,1,0)</f>
        <v>0</v>
      </c>
      <c r="G85">
        <f>IF(qualitativo!G91=42,1,0)</f>
        <v>0</v>
      </c>
      <c r="H85">
        <f>IF(qualitativo!H91=43,1,0)</f>
        <v>0</v>
      </c>
      <c r="I85">
        <f>IF(qualitativo!I91=9,1,0)</f>
        <v>0</v>
      </c>
      <c r="J85">
        <f>IF(qualitativo!J91=81,1,0)</f>
        <v>0</v>
      </c>
      <c r="K85">
        <f>IF(qualitativo!K91=3,1,0)</f>
        <v>0</v>
      </c>
      <c r="L85">
        <f>IF(qualitativo!L91=20,1,0)</f>
        <v>0</v>
      </c>
      <c r="M85">
        <f>IF(qualitativo!M91=1,1,0)</f>
        <v>0</v>
      </c>
      <c r="N85">
        <f>IF(qualitativo!N91=6,1,0)</f>
        <v>0</v>
      </c>
      <c r="O85">
        <f>IF(qualitativo!O91=1,1,0)</f>
        <v>0</v>
      </c>
      <c r="P85">
        <f>IF(qualitativo!P91=1,1,0)</f>
        <v>0</v>
      </c>
      <c r="Q85">
        <f>IF(qualitativo!Q91=1,1,0)</f>
        <v>0</v>
      </c>
      <c r="R85">
        <f>IF(qualitativo!R91=15,1,0)</f>
        <v>0</v>
      </c>
      <c r="S85">
        <f>IF(OR(qualitativo!S91=0.4,qualitativo!S91="2'5"),1,0)</f>
        <v>0</v>
      </c>
      <c r="T85">
        <f>IF(OR(qualitativo!T91=2.25,qualitativo!T91="2,1'4"),1,0)</f>
        <v>0</v>
      </c>
      <c r="U85">
        <f>IF(qualitativo!U91=0,1,0)</f>
        <v>1</v>
      </c>
      <c r="V85">
        <f>IF(qualitativo!V91=3,1,0)</f>
        <v>0</v>
      </c>
      <c r="W85">
        <f>IF(qualitativo!W91=1,1,0)</f>
        <v>0</v>
      </c>
      <c r="X85">
        <f>IF(qualitativo!X91=37.7,1,0)</f>
        <v>0</v>
      </c>
      <c r="Y85">
        <f>IF(qualitativo!Y91=0,1,0)</f>
        <v>1</v>
      </c>
      <c r="Z85">
        <f>IF(qualitativo!Z91=3.5,1,0)</f>
        <v>0</v>
      </c>
      <c r="AA85">
        <f>IF(qualitativo!AA91=1.49,1,0)</f>
        <v>0</v>
      </c>
      <c r="AB85">
        <f>IF(qualitativo!AB91=22.38,1,0)</f>
        <v>0</v>
      </c>
      <c r="AC85">
        <f>IF(qualitativo!AC91=15,1,0)</f>
        <v>0</v>
      </c>
      <c r="AD85">
        <f>IF(qualitativo!AD91=7,1,0)</f>
        <v>0</v>
      </c>
      <c r="AE85">
        <f>IF(qualitativo!AE91=2,1,0)</f>
        <v>0</v>
      </c>
      <c r="AG85">
        <f t="shared" si="8"/>
        <v>0</v>
      </c>
      <c r="AH85">
        <f t="shared" si="9"/>
        <v>0</v>
      </c>
      <c r="AI85">
        <f t="shared" si="10"/>
        <v>2</v>
      </c>
      <c r="AJ85" s="10">
        <f t="shared" si="7"/>
        <v>2</v>
      </c>
      <c r="AK85" s="1">
        <f t="shared" si="5"/>
        <v>6.8965517241379309E-2</v>
      </c>
    </row>
    <row r="86" spans="1:37" x14ac:dyDescent="0.2">
      <c r="A86">
        <f>qualitativo!A92</f>
        <v>0</v>
      </c>
      <c r="B86">
        <f>qualitativo!B92</f>
        <v>0</v>
      </c>
      <c r="C86">
        <f>IF(qualitativo!C92=45,1,0)</f>
        <v>0</v>
      </c>
      <c r="D86">
        <f>IF(qualitativo!D92=699,1,0)</f>
        <v>0</v>
      </c>
      <c r="E86">
        <f>IF(qualitativo!E92=51,1,0)</f>
        <v>0</v>
      </c>
      <c r="F86">
        <f>IF(qualitativo!F92=78,1,0)</f>
        <v>0</v>
      </c>
      <c r="G86">
        <f>IF(qualitativo!G92=42,1,0)</f>
        <v>0</v>
      </c>
      <c r="H86">
        <f>IF(qualitativo!H92=43,1,0)</f>
        <v>0</v>
      </c>
      <c r="I86">
        <f>IF(qualitativo!I92=9,1,0)</f>
        <v>0</v>
      </c>
      <c r="J86">
        <f>IF(qualitativo!J92=81,1,0)</f>
        <v>0</v>
      </c>
      <c r="K86">
        <f>IF(qualitativo!K92=3,1,0)</f>
        <v>0</v>
      </c>
      <c r="L86">
        <f>IF(qualitativo!L92=20,1,0)</f>
        <v>0</v>
      </c>
      <c r="M86">
        <f>IF(qualitativo!M92=1,1,0)</f>
        <v>0</v>
      </c>
      <c r="N86">
        <f>IF(qualitativo!N92=6,1,0)</f>
        <v>0</v>
      </c>
      <c r="O86">
        <f>IF(qualitativo!O92=1,1,0)</f>
        <v>0</v>
      </c>
      <c r="P86">
        <f>IF(qualitativo!P92=1,1,0)</f>
        <v>0</v>
      </c>
      <c r="Q86">
        <f>IF(qualitativo!Q92=1,1,0)</f>
        <v>0</v>
      </c>
      <c r="R86">
        <f>IF(qualitativo!R92=15,1,0)</f>
        <v>0</v>
      </c>
      <c r="S86">
        <f>IF(OR(qualitativo!S92=0.4,qualitativo!S92="2'5"),1,0)</f>
        <v>0</v>
      </c>
      <c r="T86">
        <f>IF(OR(qualitativo!T92=2.25,qualitativo!T92="2,1'4"),1,0)</f>
        <v>0</v>
      </c>
      <c r="U86">
        <f>IF(qualitativo!U92=0,1,0)</f>
        <v>1</v>
      </c>
      <c r="V86">
        <f>IF(qualitativo!V92=3,1,0)</f>
        <v>0</v>
      </c>
      <c r="W86">
        <f>IF(qualitativo!W92=1,1,0)</f>
        <v>0</v>
      </c>
      <c r="X86">
        <f>IF(qualitativo!X92=37.7,1,0)</f>
        <v>0</v>
      </c>
      <c r="Y86">
        <f>IF(qualitativo!Y92=0,1,0)</f>
        <v>1</v>
      </c>
      <c r="Z86">
        <f>IF(qualitativo!Z92=3.5,1,0)</f>
        <v>0</v>
      </c>
      <c r="AA86">
        <f>IF(qualitativo!AA92=1.49,1,0)</f>
        <v>0</v>
      </c>
      <c r="AB86">
        <f>IF(qualitativo!AB92=22.38,1,0)</f>
        <v>0</v>
      </c>
      <c r="AC86">
        <f>IF(qualitativo!AC92=15,1,0)</f>
        <v>0</v>
      </c>
      <c r="AD86">
        <f>IF(qualitativo!AD92=7,1,0)</f>
        <v>0</v>
      </c>
      <c r="AE86">
        <f>IF(qualitativo!AE92=2,1,0)</f>
        <v>0</v>
      </c>
      <c r="AG86">
        <f t="shared" si="8"/>
        <v>0</v>
      </c>
      <c r="AH86">
        <f t="shared" si="9"/>
        <v>0</v>
      </c>
      <c r="AI86">
        <f t="shared" si="10"/>
        <v>2</v>
      </c>
      <c r="AJ86" s="10">
        <f t="shared" si="7"/>
        <v>2</v>
      </c>
      <c r="AK86" s="1">
        <f t="shared" si="5"/>
        <v>6.8965517241379309E-2</v>
      </c>
    </row>
    <row r="87" spans="1:37" x14ac:dyDescent="0.2">
      <c r="A87">
        <f>qualitativo!A93</f>
        <v>0</v>
      </c>
      <c r="B87">
        <f>qualitativo!B93</f>
        <v>0</v>
      </c>
      <c r="C87">
        <f>IF(qualitativo!C93=45,1,0)</f>
        <v>0</v>
      </c>
      <c r="D87">
        <f>IF(qualitativo!D93=699,1,0)</f>
        <v>0</v>
      </c>
      <c r="E87">
        <f>IF(qualitativo!E93=51,1,0)</f>
        <v>0</v>
      </c>
      <c r="F87">
        <f>IF(qualitativo!F93=78,1,0)</f>
        <v>0</v>
      </c>
      <c r="G87">
        <f>IF(qualitativo!G93=42,1,0)</f>
        <v>0</v>
      </c>
      <c r="H87">
        <f>IF(qualitativo!H93=43,1,0)</f>
        <v>0</v>
      </c>
      <c r="I87">
        <f>IF(qualitativo!I93=9,1,0)</f>
        <v>0</v>
      </c>
      <c r="J87">
        <f>IF(qualitativo!J93=81,1,0)</f>
        <v>0</v>
      </c>
      <c r="K87">
        <f>IF(qualitativo!K93=3,1,0)</f>
        <v>0</v>
      </c>
      <c r="L87">
        <f>IF(qualitativo!L93=20,1,0)</f>
        <v>0</v>
      </c>
      <c r="M87">
        <f>IF(qualitativo!M93=1,1,0)</f>
        <v>0</v>
      </c>
      <c r="N87">
        <f>IF(qualitativo!N93=6,1,0)</f>
        <v>0</v>
      </c>
      <c r="O87">
        <f>IF(qualitativo!O93=1,1,0)</f>
        <v>0</v>
      </c>
      <c r="P87">
        <f>IF(qualitativo!P93=1,1,0)</f>
        <v>0</v>
      </c>
      <c r="Q87">
        <f>IF(qualitativo!Q93=1,1,0)</f>
        <v>0</v>
      </c>
      <c r="R87">
        <f>IF(qualitativo!R93=15,1,0)</f>
        <v>0</v>
      </c>
      <c r="S87">
        <f>IF(OR(qualitativo!S93=0.4,qualitativo!S93="2'5"),1,0)</f>
        <v>0</v>
      </c>
      <c r="T87">
        <f>IF(OR(qualitativo!T93=2.25,qualitativo!T93="2,1'4"),1,0)</f>
        <v>0</v>
      </c>
      <c r="U87">
        <f>IF(qualitativo!U93=0,1,0)</f>
        <v>1</v>
      </c>
      <c r="V87">
        <f>IF(qualitativo!V93=3,1,0)</f>
        <v>0</v>
      </c>
      <c r="W87">
        <f>IF(qualitativo!W93=1,1,0)</f>
        <v>0</v>
      </c>
      <c r="X87">
        <f>IF(qualitativo!X93=37.7,1,0)</f>
        <v>0</v>
      </c>
      <c r="Y87">
        <f>IF(qualitativo!Y93=0,1,0)</f>
        <v>1</v>
      </c>
      <c r="Z87">
        <f>IF(qualitativo!Z93=3.5,1,0)</f>
        <v>0</v>
      </c>
      <c r="AA87">
        <f>IF(qualitativo!AA93=1.49,1,0)</f>
        <v>0</v>
      </c>
      <c r="AB87">
        <f>IF(qualitativo!AB93=22.38,1,0)</f>
        <v>0</v>
      </c>
      <c r="AC87">
        <f>IF(qualitativo!AC93=15,1,0)</f>
        <v>0</v>
      </c>
      <c r="AD87">
        <f>IF(qualitativo!AD93=7,1,0)</f>
        <v>0</v>
      </c>
      <c r="AE87">
        <f>IF(qualitativo!AE93=2,1,0)</f>
        <v>0</v>
      </c>
      <c r="AG87">
        <f t="shared" si="8"/>
        <v>0</v>
      </c>
      <c r="AH87">
        <f t="shared" si="9"/>
        <v>0</v>
      </c>
      <c r="AI87">
        <f t="shared" si="10"/>
        <v>2</v>
      </c>
      <c r="AJ87" s="10">
        <f t="shared" si="7"/>
        <v>2</v>
      </c>
      <c r="AK87" s="1">
        <f t="shared" si="5"/>
        <v>6.8965517241379309E-2</v>
      </c>
    </row>
    <row r="88" spans="1:37" x14ac:dyDescent="0.2">
      <c r="A88">
        <f>qualitativo!A94</f>
        <v>0</v>
      </c>
      <c r="B88">
        <f>qualitativo!B94</f>
        <v>0</v>
      </c>
      <c r="C88">
        <f>IF(qualitativo!C94=45,1,0)</f>
        <v>0</v>
      </c>
      <c r="D88">
        <f>IF(qualitativo!D94=699,1,0)</f>
        <v>0</v>
      </c>
      <c r="E88">
        <f>IF(qualitativo!E94=51,1,0)</f>
        <v>0</v>
      </c>
      <c r="F88">
        <f>IF(qualitativo!F94=78,1,0)</f>
        <v>0</v>
      </c>
      <c r="G88">
        <f>IF(qualitativo!G94=42,1,0)</f>
        <v>0</v>
      </c>
      <c r="H88">
        <f>IF(qualitativo!H94=43,1,0)</f>
        <v>0</v>
      </c>
      <c r="I88">
        <f>IF(qualitativo!I94=9,1,0)</f>
        <v>0</v>
      </c>
      <c r="J88">
        <f>IF(qualitativo!J94=81,1,0)</f>
        <v>0</v>
      </c>
      <c r="K88">
        <f>IF(qualitativo!K94=3,1,0)</f>
        <v>0</v>
      </c>
      <c r="L88">
        <f>IF(qualitativo!L94=20,1,0)</f>
        <v>0</v>
      </c>
      <c r="M88">
        <f>IF(qualitativo!M94=1,1,0)</f>
        <v>0</v>
      </c>
      <c r="N88">
        <f>IF(qualitativo!N94=6,1,0)</f>
        <v>0</v>
      </c>
      <c r="O88">
        <f>IF(qualitativo!O94=1,1,0)</f>
        <v>0</v>
      </c>
      <c r="P88">
        <f>IF(qualitativo!P94=1,1,0)</f>
        <v>0</v>
      </c>
      <c r="Q88">
        <f>IF(qualitativo!Q94=1,1,0)</f>
        <v>0</v>
      </c>
      <c r="R88">
        <f>IF(qualitativo!R94=15,1,0)</f>
        <v>0</v>
      </c>
      <c r="S88">
        <f>IF(OR(qualitativo!S94=0.4,qualitativo!S94="2'5"),1,0)</f>
        <v>0</v>
      </c>
      <c r="T88">
        <f>IF(OR(qualitativo!T94=2.25,qualitativo!T94="2,1'4"),1,0)</f>
        <v>0</v>
      </c>
      <c r="U88">
        <f>IF(qualitativo!U94=0,1,0)</f>
        <v>1</v>
      </c>
      <c r="V88">
        <f>IF(qualitativo!V94=3,1,0)</f>
        <v>0</v>
      </c>
      <c r="W88">
        <f>IF(qualitativo!W94=1,1,0)</f>
        <v>0</v>
      </c>
      <c r="X88">
        <f>IF(qualitativo!X94=37.7,1,0)</f>
        <v>0</v>
      </c>
      <c r="Y88">
        <f>IF(qualitativo!Y94=0,1,0)</f>
        <v>1</v>
      </c>
      <c r="Z88">
        <f>IF(qualitativo!Z94=3.5,1,0)</f>
        <v>0</v>
      </c>
      <c r="AA88">
        <f>IF(qualitativo!AA94=1.49,1,0)</f>
        <v>0</v>
      </c>
      <c r="AB88">
        <f>IF(qualitativo!AB94=22.38,1,0)</f>
        <v>0</v>
      </c>
      <c r="AC88">
        <f>IF(qualitativo!AC94=15,1,0)</f>
        <v>0</v>
      </c>
      <c r="AD88">
        <f>IF(qualitativo!AD94=7,1,0)</f>
        <v>0</v>
      </c>
      <c r="AE88">
        <f>IF(qualitativo!AE94=2,1,0)</f>
        <v>0</v>
      </c>
      <c r="AG88">
        <f t="shared" si="8"/>
        <v>0</v>
      </c>
      <c r="AH88">
        <f t="shared" si="9"/>
        <v>0</v>
      </c>
      <c r="AI88">
        <f t="shared" si="10"/>
        <v>2</v>
      </c>
      <c r="AJ88" s="10">
        <f t="shared" si="7"/>
        <v>2</v>
      </c>
      <c r="AK88" s="1">
        <f t="shared" si="5"/>
        <v>6.8965517241379309E-2</v>
      </c>
    </row>
    <row r="89" spans="1:37" x14ac:dyDescent="0.2">
      <c r="A89">
        <f>qualitativo!A95</f>
        <v>0</v>
      </c>
      <c r="B89">
        <f>qualitativo!B95</f>
        <v>0</v>
      </c>
      <c r="C89">
        <f>IF(qualitativo!C95=45,1,0)</f>
        <v>0</v>
      </c>
      <c r="D89">
        <f>IF(qualitativo!D95=699,1,0)</f>
        <v>0</v>
      </c>
      <c r="E89">
        <f>IF(qualitativo!E95=51,1,0)</f>
        <v>0</v>
      </c>
      <c r="F89">
        <f>IF(qualitativo!F95=78,1,0)</f>
        <v>0</v>
      </c>
      <c r="G89">
        <f>IF(qualitativo!G95=42,1,0)</f>
        <v>0</v>
      </c>
      <c r="H89">
        <f>IF(qualitativo!H95=43,1,0)</f>
        <v>0</v>
      </c>
      <c r="I89">
        <f>IF(qualitativo!I95=9,1,0)</f>
        <v>0</v>
      </c>
      <c r="J89">
        <f>IF(qualitativo!J95=81,1,0)</f>
        <v>0</v>
      </c>
      <c r="K89">
        <f>IF(qualitativo!K95=3,1,0)</f>
        <v>0</v>
      </c>
      <c r="L89">
        <f>IF(qualitativo!L95=20,1,0)</f>
        <v>0</v>
      </c>
      <c r="M89">
        <f>IF(qualitativo!M95=1,1,0)</f>
        <v>0</v>
      </c>
      <c r="N89">
        <f>IF(qualitativo!N95=6,1,0)</f>
        <v>0</v>
      </c>
      <c r="O89">
        <f>IF(qualitativo!O95=1,1,0)</f>
        <v>0</v>
      </c>
      <c r="P89">
        <f>IF(qualitativo!P95=1,1,0)</f>
        <v>0</v>
      </c>
      <c r="Q89">
        <f>IF(qualitativo!Q95=1,1,0)</f>
        <v>0</v>
      </c>
      <c r="R89">
        <f>IF(qualitativo!R95=15,1,0)</f>
        <v>0</v>
      </c>
      <c r="S89">
        <f>IF(OR(qualitativo!S95=0.4,qualitativo!S95="2'5"),1,0)</f>
        <v>0</v>
      </c>
      <c r="T89">
        <f>IF(OR(qualitativo!T95=2.25,qualitativo!T95="2,1'4"),1,0)</f>
        <v>0</v>
      </c>
      <c r="U89">
        <f>IF(qualitativo!U95=0,1,0)</f>
        <v>1</v>
      </c>
      <c r="V89">
        <f>IF(qualitativo!V95=3,1,0)</f>
        <v>0</v>
      </c>
      <c r="W89">
        <f>IF(qualitativo!W95=1,1,0)</f>
        <v>0</v>
      </c>
      <c r="X89">
        <f>IF(qualitativo!X95=37.7,1,0)</f>
        <v>0</v>
      </c>
      <c r="Y89">
        <f>IF(qualitativo!Y95=0,1,0)</f>
        <v>1</v>
      </c>
      <c r="Z89">
        <f>IF(qualitativo!Z95=3.5,1,0)</f>
        <v>0</v>
      </c>
      <c r="AA89">
        <f>IF(qualitativo!AA95=1.49,1,0)</f>
        <v>0</v>
      </c>
      <c r="AB89">
        <f>IF(qualitativo!AB95=22.38,1,0)</f>
        <v>0</v>
      </c>
      <c r="AC89">
        <f>IF(qualitativo!AC95=15,1,0)</f>
        <v>0</v>
      </c>
      <c r="AD89">
        <f>IF(qualitativo!AD95=7,1,0)</f>
        <v>0</v>
      </c>
      <c r="AE89">
        <f>IF(qualitativo!AE95=2,1,0)</f>
        <v>0</v>
      </c>
      <c r="AG89">
        <f t="shared" si="8"/>
        <v>0</v>
      </c>
      <c r="AH89">
        <f t="shared" si="9"/>
        <v>0</v>
      </c>
      <c r="AI89">
        <f t="shared" si="10"/>
        <v>2</v>
      </c>
      <c r="AJ89" s="10">
        <f t="shared" si="7"/>
        <v>2</v>
      </c>
      <c r="AK89" s="1">
        <f t="shared" ref="AK89:AK99" si="11">AJ89/29</f>
        <v>6.8965517241379309E-2</v>
      </c>
    </row>
    <row r="90" spans="1:37" x14ac:dyDescent="0.2">
      <c r="A90">
        <f>qualitativo!A96</f>
        <v>0</v>
      </c>
      <c r="B90">
        <f>qualitativo!B96</f>
        <v>0</v>
      </c>
      <c r="C90">
        <f>IF(qualitativo!C96=45,1,0)</f>
        <v>0</v>
      </c>
      <c r="D90">
        <f>IF(qualitativo!D96=699,1,0)</f>
        <v>0</v>
      </c>
      <c r="E90">
        <f>IF(qualitativo!E96=51,1,0)</f>
        <v>0</v>
      </c>
      <c r="F90">
        <f>IF(qualitativo!F96=78,1,0)</f>
        <v>0</v>
      </c>
      <c r="G90">
        <f>IF(qualitativo!G96=42,1,0)</f>
        <v>0</v>
      </c>
      <c r="H90">
        <f>IF(qualitativo!H96=43,1,0)</f>
        <v>0</v>
      </c>
      <c r="I90">
        <f>IF(qualitativo!I96=9,1,0)</f>
        <v>0</v>
      </c>
      <c r="J90">
        <f>IF(qualitativo!J96=81,1,0)</f>
        <v>0</v>
      </c>
      <c r="K90">
        <f>IF(qualitativo!K96=3,1,0)</f>
        <v>0</v>
      </c>
      <c r="L90">
        <f>IF(qualitativo!L96=20,1,0)</f>
        <v>0</v>
      </c>
      <c r="M90">
        <f>IF(qualitativo!M96=1,1,0)</f>
        <v>0</v>
      </c>
      <c r="N90">
        <f>IF(qualitativo!N96=6,1,0)</f>
        <v>0</v>
      </c>
      <c r="O90">
        <f>IF(qualitativo!O96=1,1,0)</f>
        <v>0</v>
      </c>
      <c r="P90">
        <f>IF(qualitativo!P96=1,1,0)</f>
        <v>0</v>
      </c>
      <c r="Q90">
        <f>IF(qualitativo!Q96=1,1,0)</f>
        <v>0</v>
      </c>
      <c r="R90">
        <f>IF(qualitativo!R96=15,1,0)</f>
        <v>0</v>
      </c>
      <c r="S90">
        <f>IF(OR(qualitativo!S96=0.4,qualitativo!S96="2'5"),1,0)</f>
        <v>0</v>
      </c>
      <c r="T90">
        <f>IF(OR(qualitativo!T96=2.25,qualitativo!T96="2,1'4"),1,0)</f>
        <v>0</v>
      </c>
      <c r="U90">
        <f>IF(qualitativo!U96=0,1,0)</f>
        <v>1</v>
      </c>
      <c r="V90">
        <f>IF(qualitativo!V96=3,1,0)</f>
        <v>0</v>
      </c>
      <c r="W90">
        <f>IF(qualitativo!W96=1,1,0)</f>
        <v>0</v>
      </c>
      <c r="X90">
        <f>IF(qualitativo!X96=37.7,1,0)</f>
        <v>0</v>
      </c>
      <c r="Y90">
        <f>IF(qualitativo!Y96=0,1,0)</f>
        <v>1</v>
      </c>
      <c r="Z90">
        <f>IF(qualitativo!Z96=3.5,1,0)</f>
        <v>0</v>
      </c>
      <c r="AA90">
        <f>IF(qualitativo!AA96=1.49,1,0)</f>
        <v>0</v>
      </c>
      <c r="AB90">
        <f>IF(qualitativo!AB96=22.38,1,0)</f>
        <v>0</v>
      </c>
      <c r="AC90">
        <f>IF(qualitativo!AC96=15,1,0)</f>
        <v>0</v>
      </c>
      <c r="AD90">
        <f>IF(qualitativo!AD96=7,1,0)</f>
        <v>0</v>
      </c>
      <c r="AE90">
        <f>IF(qualitativo!AE96=2,1,0)</f>
        <v>0</v>
      </c>
      <c r="AG90">
        <f t="shared" si="8"/>
        <v>0</v>
      </c>
      <c r="AH90">
        <f t="shared" si="9"/>
        <v>0</v>
      </c>
      <c r="AI90">
        <f t="shared" si="10"/>
        <v>2</v>
      </c>
      <c r="AJ90" s="10">
        <f t="shared" si="7"/>
        <v>2</v>
      </c>
      <c r="AK90" s="1">
        <f t="shared" si="11"/>
        <v>6.8965517241379309E-2</v>
      </c>
    </row>
    <row r="91" spans="1:37" x14ac:dyDescent="0.2">
      <c r="A91">
        <f>qualitativo!A97</f>
        <v>0</v>
      </c>
      <c r="B91">
        <f>qualitativo!B97</f>
        <v>0</v>
      </c>
      <c r="C91">
        <f>IF(qualitativo!C97=45,1,0)</f>
        <v>0</v>
      </c>
      <c r="D91">
        <f>IF(qualitativo!D97=699,1,0)</f>
        <v>0</v>
      </c>
      <c r="E91">
        <f>IF(qualitativo!E97=51,1,0)</f>
        <v>0</v>
      </c>
      <c r="F91">
        <f>IF(qualitativo!F97=78,1,0)</f>
        <v>0</v>
      </c>
      <c r="G91">
        <f>IF(qualitativo!G97=42,1,0)</f>
        <v>0</v>
      </c>
      <c r="H91">
        <f>IF(qualitativo!H97=43,1,0)</f>
        <v>0</v>
      </c>
      <c r="I91">
        <f>IF(qualitativo!I97=9,1,0)</f>
        <v>0</v>
      </c>
      <c r="J91">
        <f>IF(qualitativo!J97=81,1,0)</f>
        <v>0</v>
      </c>
      <c r="K91">
        <f>IF(qualitativo!K97=3,1,0)</f>
        <v>0</v>
      </c>
      <c r="L91">
        <f>IF(qualitativo!L97=20,1,0)</f>
        <v>0</v>
      </c>
      <c r="M91">
        <f>IF(qualitativo!M97=1,1,0)</f>
        <v>0</v>
      </c>
      <c r="N91">
        <f>IF(qualitativo!N97=6,1,0)</f>
        <v>0</v>
      </c>
      <c r="O91">
        <f>IF(qualitativo!O97=1,1,0)</f>
        <v>0</v>
      </c>
      <c r="P91">
        <f>IF(qualitativo!P97=1,1,0)</f>
        <v>0</v>
      </c>
      <c r="Q91">
        <f>IF(qualitativo!Q97=1,1,0)</f>
        <v>0</v>
      </c>
      <c r="R91">
        <f>IF(qualitativo!R97=15,1,0)</f>
        <v>0</v>
      </c>
      <c r="S91">
        <f>IF(OR(qualitativo!S97=0.4,qualitativo!S97="2'5"),1,0)</f>
        <v>0</v>
      </c>
      <c r="T91">
        <f>IF(OR(qualitativo!T97=2.25,qualitativo!T97="2,1'4"),1,0)</f>
        <v>0</v>
      </c>
      <c r="U91">
        <f>IF(qualitativo!U97=0,1,0)</f>
        <v>1</v>
      </c>
      <c r="V91">
        <f>IF(qualitativo!V97=3,1,0)</f>
        <v>0</v>
      </c>
      <c r="W91">
        <f>IF(qualitativo!W97=1,1,0)</f>
        <v>0</v>
      </c>
      <c r="X91">
        <f>IF(qualitativo!X97=37.7,1,0)</f>
        <v>0</v>
      </c>
      <c r="Y91">
        <f>IF(qualitativo!Y97=0,1,0)</f>
        <v>1</v>
      </c>
      <c r="Z91">
        <f>IF(qualitativo!Z97=3.5,1,0)</f>
        <v>0</v>
      </c>
      <c r="AA91">
        <f>IF(qualitativo!AA97=1.49,1,0)</f>
        <v>0</v>
      </c>
      <c r="AB91">
        <f>IF(qualitativo!AB97=22.38,1,0)</f>
        <v>0</v>
      </c>
      <c r="AC91">
        <f>IF(qualitativo!AC97=15,1,0)</f>
        <v>0</v>
      </c>
      <c r="AD91">
        <f>IF(qualitativo!AD97=7,1,0)</f>
        <v>0</v>
      </c>
      <c r="AE91">
        <f>IF(qualitativo!AE97=2,1,0)</f>
        <v>0</v>
      </c>
      <c r="AG91">
        <f t="shared" si="8"/>
        <v>0</v>
      </c>
      <c r="AH91">
        <f t="shared" si="9"/>
        <v>0</v>
      </c>
      <c r="AI91">
        <f t="shared" si="10"/>
        <v>2</v>
      </c>
      <c r="AJ91" s="10">
        <f t="shared" si="7"/>
        <v>2</v>
      </c>
      <c r="AK91" s="1">
        <f t="shared" si="11"/>
        <v>6.8965517241379309E-2</v>
      </c>
    </row>
    <row r="92" spans="1:37" x14ac:dyDescent="0.2">
      <c r="A92">
        <f>qualitativo!A98</f>
        <v>0</v>
      </c>
      <c r="B92">
        <f>qualitativo!B98</f>
        <v>0</v>
      </c>
      <c r="C92">
        <f>IF(qualitativo!C98=45,1,0)</f>
        <v>0</v>
      </c>
      <c r="D92">
        <f>IF(qualitativo!D98=699,1,0)</f>
        <v>0</v>
      </c>
      <c r="E92">
        <f>IF(qualitativo!E98=51,1,0)</f>
        <v>0</v>
      </c>
      <c r="F92">
        <f>IF(qualitativo!F98=78,1,0)</f>
        <v>0</v>
      </c>
      <c r="G92">
        <f>IF(qualitativo!G98=42,1,0)</f>
        <v>0</v>
      </c>
      <c r="H92">
        <f>IF(qualitativo!H98=43,1,0)</f>
        <v>0</v>
      </c>
      <c r="I92">
        <f>IF(qualitativo!I98=9,1,0)</f>
        <v>0</v>
      </c>
      <c r="J92">
        <f>IF(qualitativo!J98=81,1,0)</f>
        <v>0</v>
      </c>
      <c r="K92">
        <f>IF(qualitativo!K98=3,1,0)</f>
        <v>0</v>
      </c>
      <c r="L92">
        <f>IF(qualitativo!L98=20,1,0)</f>
        <v>0</v>
      </c>
      <c r="M92">
        <f>IF(qualitativo!M98=1,1,0)</f>
        <v>0</v>
      </c>
      <c r="N92">
        <f>IF(qualitativo!N98=6,1,0)</f>
        <v>0</v>
      </c>
      <c r="O92">
        <f>IF(qualitativo!O98=1,1,0)</f>
        <v>0</v>
      </c>
      <c r="P92">
        <f>IF(qualitativo!P98=1,1,0)</f>
        <v>0</v>
      </c>
      <c r="Q92">
        <f>IF(qualitativo!Q98=1,1,0)</f>
        <v>0</v>
      </c>
      <c r="R92">
        <f>IF(qualitativo!R98=15,1,0)</f>
        <v>0</v>
      </c>
      <c r="S92">
        <f>IF(OR(qualitativo!S98=0.4,qualitativo!S98="2'5"),1,0)</f>
        <v>0</v>
      </c>
      <c r="T92">
        <f>IF(OR(qualitativo!T98=2.25,qualitativo!T98="2,1'4"),1,0)</f>
        <v>0</v>
      </c>
      <c r="U92">
        <f>IF(qualitativo!U98=0,1,0)</f>
        <v>1</v>
      </c>
      <c r="V92">
        <f>IF(qualitativo!V98=3,1,0)</f>
        <v>0</v>
      </c>
      <c r="W92">
        <f>IF(qualitativo!W98=1,1,0)</f>
        <v>0</v>
      </c>
      <c r="X92">
        <f>IF(qualitativo!X98=37.7,1,0)</f>
        <v>0</v>
      </c>
      <c r="Y92">
        <f>IF(qualitativo!Y98=0,1,0)</f>
        <v>1</v>
      </c>
      <c r="Z92">
        <f>IF(qualitativo!Z98=3.5,1,0)</f>
        <v>0</v>
      </c>
      <c r="AA92">
        <f>IF(qualitativo!AA98=1.49,1,0)</f>
        <v>0</v>
      </c>
      <c r="AB92">
        <f>IF(qualitativo!AB98=22.38,1,0)</f>
        <v>0</v>
      </c>
      <c r="AC92">
        <f>IF(qualitativo!AC98=15,1,0)</f>
        <v>0</v>
      </c>
      <c r="AD92">
        <f>IF(qualitativo!AD98=7,1,0)</f>
        <v>0</v>
      </c>
      <c r="AE92">
        <f>IF(qualitativo!AE98=2,1,0)</f>
        <v>0</v>
      </c>
      <c r="AG92">
        <f t="shared" si="8"/>
        <v>0</v>
      </c>
      <c r="AH92">
        <f t="shared" si="9"/>
        <v>0</v>
      </c>
      <c r="AI92">
        <f t="shared" si="10"/>
        <v>2</v>
      </c>
      <c r="AJ92" s="10">
        <f t="shared" si="7"/>
        <v>2</v>
      </c>
      <c r="AK92" s="1">
        <f t="shared" si="11"/>
        <v>6.8965517241379309E-2</v>
      </c>
    </row>
    <row r="93" spans="1:37" x14ac:dyDescent="0.2">
      <c r="A93">
        <f>qualitativo!A99</f>
        <v>0</v>
      </c>
      <c r="B93">
        <f>qualitativo!B99</f>
        <v>0</v>
      </c>
      <c r="C93">
        <f>IF(qualitativo!C99=45,1,0)</f>
        <v>0</v>
      </c>
      <c r="D93">
        <f>IF(qualitativo!D99=699,1,0)</f>
        <v>0</v>
      </c>
      <c r="E93">
        <f>IF(qualitativo!E99=51,1,0)</f>
        <v>0</v>
      </c>
      <c r="F93">
        <f>IF(qualitativo!F99=78,1,0)</f>
        <v>0</v>
      </c>
      <c r="G93">
        <f>IF(qualitativo!G99=42,1,0)</f>
        <v>0</v>
      </c>
      <c r="H93">
        <f>IF(qualitativo!H99=43,1,0)</f>
        <v>0</v>
      </c>
      <c r="I93">
        <f>IF(qualitativo!I99=9,1,0)</f>
        <v>0</v>
      </c>
      <c r="J93">
        <f>IF(qualitativo!J99=81,1,0)</f>
        <v>0</v>
      </c>
      <c r="K93">
        <f>IF(qualitativo!K99=3,1,0)</f>
        <v>0</v>
      </c>
      <c r="L93">
        <f>IF(qualitativo!L99=20,1,0)</f>
        <v>0</v>
      </c>
      <c r="M93">
        <f>IF(qualitativo!M99=1,1,0)</f>
        <v>0</v>
      </c>
      <c r="N93">
        <f>IF(qualitativo!N99=6,1,0)</f>
        <v>0</v>
      </c>
      <c r="O93">
        <f>IF(qualitativo!O99=1,1,0)</f>
        <v>0</v>
      </c>
      <c r="P93">
        <f>IF(qualitativo!P99=1,1,0)</f>
        <v>0</v>
      </c>
      <c r="Q93">
        <f>IF(qualitativo!Q99=1,1,0)</f>
        <v>0</v>
      </c>
      <c r="R93">
        <f>IF(qualitativo!R99=15,1,0)</f>
        <v>0</v>
      </c>
      <c r="S93">
        <f>IF(OR(qualitativo!S99=0.4,qualitativo!S99="2'5"),1,0)</f>
        <v>0</v>
      </c>
      <c r="T93">
        <f>IF(OR(qualitativo!T99=2.25,qualitativo!T99="2,1'4"),1,0)</f>
        <v>0</v>
      </c>
      <c r="U93">
        <f>IF(qualitativo!U99=0,1,0)</f>
        <v>1</v>
      </c>
      <c r="V93">
        <f>IF(qualitativo!V99=3,1,0)</f>
        <v>0</v>
      </c>
      <c r="W93">
        <f>IF(qualitativo!W99=1,1,0)</f>
        <v>0</v>
      </c>
      <c r="X93">
        <f>IF(qualitativo!X99=37.7,1,0)</f>
        <v>0</v>
      </c>
      <c r="Y93">
        <f>IF(qualitativo!Y99=0,1,0)</f>
        <v>1</v>
      </c>
      <c r="Z93">
        <f>IF(qualitativo!Z99=3.5,1,0)</f>
        <v>0</v>
      </c>
      <c r="AA93">
        <f>IF(qualitativo!AA99=1.49,1,0)</f>
        <v>0</v>
      </c>
      <c r="AB93">
        <f>IF(qualitativo!AB99=22.38,1,0)</f>
        <v>0</v>
      </c>
      <c r="AC93">
        <f>IF(qualitativo!AC99=15,1,0)</f>
        <v>0</v>
      </c>
      <c r="AD93">
        <f>IF(qualitativo!AD99=7,1,0)</f>
        <v>0</v>
      </c>
      <c r="AE93">
        <f>IF(qualitativo!AE99=2,1,0)</f>
        <v>0</v>
      </c>
      <c r="AG93">
        <f t="shared" si="8"/>
        <v>0</v>
      </c>
      <c r="AH93">
        <f t="shared" si="9"/>
        <v>0</v>
      </c>
      <c r="AI93">
        <f t="shared" si="10"/>
        <v>2</v>
      </c>
      <c r="AJ93" s="10">
        <f t="shared" si="7"/>
        <v>2</v>
      </c>
      <c r="AK93" s="1">
        <f t="shared" si="11"/>
        <v>6.8965517241379309E-2</v>
      </c>
    </row>
    <row r="94" spans="1:37" x14ac:dyDescent="0.2">
      <c r="A94">
        <f>qualitativo!A100</f>
        <v>0</v>
      </c>
      <c r="B94">
        <f>qualitativo!B100</f>
        <v>0</v>
      </c>
      <c r="C94">
        <f>IF(qualitativo!C100=45,1,0)</f>
        <v>0</v>
      </c>
      <c r="D94">
        <f>IF(qualitativo!D100=699,1,0)</f>
        <v>0</v>
      </c>
      <c r="E94">
        <f>IF(qualitativo!E100=51,1,0)</f>
        <v>0</v>
      </c>
      <c r="F94">
        <f>IF(qualitativo!F100=78,1,0)</f>
        <v>0</v>
      </c>
      <c r="G94">
        <f>IF(qualitativo!G100=42,1,0)</f>
        <v>0</v>
      </c>
      <c r="H94">
        <f>IF(qualitativo!H100=43,1,0)</f>
        <v>0</v>
      </c>
      <c r="I94">
        <f>IF(qualitativo!I100=9,1,0)</f>
        <v>0</v>
      </c>
      <c r="J94">
        <f>IF(qualitativo!J100=81,1,0)</f>
        <v>0</v>
      </c>
      <c r="K94">
        <f>IF(qualitativo!K100=3,1,0)</f>
        <v>0</v>
      </c>
      <c r="L94">
        <f>IF(qualitativo!L100=20,1,0)</f>
        <v>0</v>
      </c>
      <c r="M94">
        <f>IF(qualitativo!M100=1,1,0)</f>
        <v>0</v>
      </c>
      <c r="N94">
        <f>IF(qualitativo!N100=6,1,0)</f>
        <v>0</v>
      </c>
      <c r="O94">
        <f>IF(qualitativo!O100=1,1,0)</f>
        <v>0</v>
      </c>
      <c r="P94">
        <f>IF(qualitativo!P100=1,1,0)</f>
        <v>0</v>
      </c>
      <c r="Q94">
        <f>IF(qualitativo!Q100=1,1,0)</f>
        <v>0</v>
      </c>
      <c r="R94">
        <f>IF(qualitativo!R100=15,1,0)</f>
        <v>0</v>
      </c>
      <c r="S94">
        <f>IF(OR(qualitativo!S100=0.4,qualitativo!S100="2'5"),1,0)</f>
        <v>0</v>
      </c>
      <c r="T94">
        <f>IF(OR(qualitativo!T100=2.25,qualitativo!T100="2,1'4"),1,0)</f>
        <v>0</v>
      </c>
      <c r="U94">
        <f>IF(qualitativo!U100=0,1,0)</f>
        <v>1</v>
      </c>
      <c r="V94">
        <f>IF(qualitativo!V100=3,1,0)</f>
        <v>0</v>
      </c>
      <c r="W94">
        <f>IF(qualitativo!W100=1,1,0)</f>
        <v>0</v>
      </c>
      <c r="X94">
        <f>IF(qualitativo!X100=37.7,1,0)</f>
        <v>0</v>
      </c>
      <c r="Y94">
        <f>IF(qualitativo!Y100=0,1,0)</f>
        <v>1</v>
      </c>
      <c r="Z94">
        <f>IF(qualitativo!Z100=3.5,1,0)</f>
        <v>0</v>
      </c>
      <c r="AA94">
        <f>IF(qualitativo!AA100=1.49,1,0)</f>
        <v>0</v>
      </c>
      <c r="AB94">
        <f>IF(qualitativo!AB100=22.38,1,0)</f>
        <v>0</v>
      </c>
      <c r="AC94">
        <f>IF(qualitativo!AC100=15,1,0)</f>
        <v>0</v>
      </c>
      <c r="AD94">
        <f>IF(qualitativo!AD100=7,1,0)</f>
        <v>0</v>
      </c>
      <c r="AE94">
        <f>IF(qualitativo!AE100=2,1,0)</f>
        <v>0</v>
      </c>
      <c r="AG94">
        <f t="shared" si="8"/>
        <v>0</v>
      </c>
      <c r="AH94">
        <f t="shared" si="9"/>
        <v>0</v>
      </c>
      <c r="AI94">
        <f t="shared" si="10"/>
        <v>2</v>
      </c>
      <c r="AJ94" s="10">
        <f t="shared" si="7"/>
        <v>2</v>
      </c>
      <c r="AK94" s="1">
        <f t="shared" si="11"/>
        <v>6.8965517241379309E-2</v>
      </c>
    </row>
    <row r="95" spans="1:37" x14ac:dyDescent="0.2">
      <c r="A95">
        <f>qualitativo!A101</f>
        <v>0</v>
      </c>
      <c r="B95">
        <f>qualitativo!B101</f>
        <v>0</v>
      </c>
      <c r="C95">
        <f>IF(qualitativo!C101=45,1,0)</f>
        <v>0</v>
      </c>
      <c r="D95">
        <f>IF(qualitativo!D101=699,1,0)</f>
        <v>0</v>
      </c>
      <c r="E95">
        <f>IF(qualitativo!E101=51,1,0)</f>
        <v>0</v>
      </c>
      <c r="F95">
        <f>IF(qualitativo!F101=78,1,0)</f>
        <v>0</v>
      </c>
      <c r="G95">
        <f>IF(qualitativo!G101=42,1,0)</f>
        <v>0</v>
      </c>
      <c r="H95">
        <f>IF(qualitativo!H101=43,1,0)</f>
        <v>0</v>
      </c>
      <c r="I95">
        <f>IF(qualitativo!I101=9,1,0)</f>
        <v>0</v>
      </c>
      <c r="J95">
        <f>IF(qualitativo!J101=81,1,0)</f>
        <v>0</v>
      </c>
      <c r="K95">
        <f>IF(qualitativo!K101=3,1,0)</f>
        <v>0</v>
      </c>
      <c r="L95">
        <f>IF(qualitativo!L101=20,1,0)</f>
        <v>0</v>
      </c>
      <c r="M95">
        <f>IF(qualitativo!M101=1,1,0)</f>
        <v>0</v>
      </c>
      <c r="N95">
        <f>IF(qualitativo!N101=6,1,0)</f>
        <v>0</v>
      </c>
      <c r="O95">
        <f>IF(qualitativo!O101=1,1,0)</f>
        <v>0</v>
      </c>
      <c r="P95">
        <f>IF(qualitativo!P101=1,1,0)</f>
        <v>0</v>
      </c>
      <c r="Q95">
        <f>IF(qualitativo!Q101=1,1,0)</f>
        <v>0</v>
      </c>
      <c r="R95">
        <f>IF(qualitativo!R101=15,1,0)</f>
        <v>0</v>
      </c>
      <c r="S95">
        <f>IF(OR(qualitativo!S101=0.4,qualitativo!S101="2'5"),1,0)</f>
        <v>0</v>
      </c>
      <c r="T95">
        <f>IF(OR(qualitativo!T101=2.25,qualitativo!T101="2,1'4"),1,0)</f>
        <v>0</v>
      </c>
      <c r="U95">
        <f>IF(qualitativo!U101=0,1,0)</f>
        <v>1</v>
      </c>
      <c r="V95">
        <f>IF(qualitativo!V101=3,1,0)</f>
        <v>0</v>
      </c>
      <c r="W95">
        <f>IF(qualitativo!W101=1,1,0)</f>
        <v>0</v>
      </c>
      <c r="X95">
        <f>IF(qualitativo!X101=37.7,1,0)</f>
        <v>0</v>
      </c>
      <c r="Y95">
        <f>IF(qualitativo!Y101=0,1,0)</f>
        <v>1</v>
      </c>
      <c r="Z95">
        <f>IF(qualitativo!Z101=3.5,1,0)</f>
        <v>0</v>
      </c>
      <c r="AA95">
        <f>IF(qualitativo!AA101=1.49,1,0)</f>
        <v>0</v>
      </c>
      <c r="AB95">
        <f>IF(qualitativo!AB101=22.38,1,0)</f>
        <v>0</v>
      </c>
      <c r="AC95">
        <f>IF(qualitativo!AC101=15,1,0)</f>
        <v>0</v>
      </c>
      <c r="AD95">
        <f>IF(qualitativo!AD101=7,1,0)</f>
        <v>0</v>
      </c>
      <c r="AE95">
        <f>IF(qualitativo!AE101=2,1,0)</f>
        <v>0</v>
      </c>
      <c r="AG95">
        <f t="shared" si="8"/>
        <v>0</v>
      </c>
      <c r="AH95">
        <f t="shared" si="9"/>
        <v>0</v>
      </c>
      <c r="AI95">
        <f t="shared" si="10"/>
        <v>2</v>
      </c>
      <c r="AJ95" s="10">
        <f t="shared" si="7"/>
        <v>2</v>
      </c>
      <c r="AK95" s="1">
        <f t="shared" si="11"/>
        <v>6.8965517241379309E-2</v>
      </c>
    </row>
    <row r="96" spans="1:37" x14ac:dyDescent="0.2">
      <c r="A96">
        <f>qualitativo!A102</f>
        <v>0</v>
      </c>
      <c r="B96">
        <f>qualitativo!B102</f>
        <v>0</v>
      </c>
      <c r="C96">
        <f>IF(qualitativo!C102=45,1,0)</f>
        <v>0</v>
      </c>
      <c r="D96">
        <f>IF(qualitativo!D102=699,1,0)</f>
        <v>0</v>
      </c>
      <c r="E96">
        <f>IF(qualitativo!E102=51,1,0)</f>
        <v>0</v>
      </c>
      <c r="F96">
        <f>IF(qualitativo!F102=78,1,0)</f>
        <v>0</v>
      </c>
      <c r="G96">
        <f>IF(qualitativo!G102=42,1,0)</f>
        <v>0</v>
      </c>
      <c r="H96">
        <f>IF(qualitativo!H102=43,1,0)</f>
        <v>0</v>
      </c>
      <c r="I96">
        <f>IF(qualitativo!I102=9,1,0)</f>
        <v>0</v>
      </c>
      <c r="J96">
        <f>IF(qualitativo!J102=81,1,0)</f>
        <v>0</v>
      </c>
      <c r="K96">
        <f>IF(qualitativo!K102=3,1,0)</f>
        <v>0</v>
      </c>
      <c r="L96">
        <f>IF(qualitativo!L102=20,1,0)</f>
        <v>0</v>
      </c>
      <c r="M96">
        <f>IF(qualitativo!M102=1,1,0)</f>
        <v>0</v>
      </c>
      <c r="N96">
        <f>IF(qualitativo!N102=6,1,0)</f>
        <v>0</v>
      </c>
      <c r="O96">
        <f>IF(qualitativo!O102=1,1,0)</f>
        <v>0</v>
      </c>
      <c r="P96">
        <f>IF(qualitativo!P102=1,1,0)</f>
        <v>0</v>
      </c>
      <c r="Q96">
        <f>IF(qualitativo!Q102=1,1,0)</f>
        <v>0</v>
      </c>
      <c r="R96">
        <f>IF(qualitativo!R102=15,1,0)</f>
        <v>0</v>
      </c>
      <c r="S96">
        <f>IF(OR(qualitativo!S102=0.4,qualitativo!S102="2'5"),1,0)</f>
        <v>0</v>
      </c>
      <c r="T96">
        <f>IF(OR(qualitativo!T102=2.25,qualitativo!T102="2,1'4"),1,0)</f>
        <v>0</v>
      </c>
      <c r="U96">
        <f>IF(qualitativo!U102=0,1,0)</f>
        <v>1</v>
      </c>
      <c r="V96">
        <f>IF(qualitativo!V102=3,1,0)</f>
        <v>0</v>
      </c>
      <c r="W96">
        <f>IF(qualitativo!W102=1,1,0)</f>
        <v>0</v>
      </c>
      <c r="X96">
        <f>IF(qualitativo!X102=37.7,1,0)</f>
        <v>0</v>
      </c>
      <c r="Y96">
        <f>IF(qualitativo!Y102=0,1,0)</f>
        <v>1</v>
      </c>
      <c r="Z96">
        <f>IF(qualitativo!Z102=3.5,1,0)</f>
        <v>0</v>
      </c>
      <c r="AA96">
        <f>IF(qualitativo!AA102=1.49,1,0)</f>
        <v>0</v>
      </c>
      <c r="AB96">
        <f>IF(qualitativo!AB102=22.38,1,0)</f>
        <v>0</v>
      </c>
      <c r="AC96">
        <f>IF(qualitativo!AC102=15,1,0)</f>
        <v>0</v>
      </c>
      <c r="AD96">
        <f>IF(qualitativo!AD102=7,1,0)</f>
        <v>0</v>
      </c>
      <c r="AE96">
        <f>IF(qualitativo!AE102=2,1,0)</f>
        <v>0</v>
      </c>
      <c r="AG96">
        <f t="shared" si="8"/>
        <v>0</v>
      </c>
      <c r="AH96">
        <f t="shared" si="9"/>
        <v>0</v>
      </c>
      <c r="AI96">
        <f t="shared" si="10"/>
        <v>2</v>
      </c>
      <c r="AJ96" s="10">
        <f t="shared" si="7"/>
        <v>2</v>
      </c>
      <c r="AK96" s="1">
        <f t="shared" si="11"/>
        <v>6.8965517241379309E-2</v>
      </c>
    </row>
    <row r="97" spans="1:37" x14ac:dyDescent="0.2">
      <c r="A97">
        <f>qualitativo!A103</f>
        <v>0</v>
      </c>
      <c r="B97">
        <f>qualitativo!B103</f>
        <v>0</v>
      </c>
      <c r="C97">
        <f>IF(qualitativo!C103=45,1,0)</f>
        <v>0</v>
      </c>
      <c r="D97">
        <f>IF(qualitativo!D103=699,1,0)</f>
        <v>0</v>
      </c>
      <c r="E97">
        <f>IF(qualitativo!E103=51,1,0)</f>
        <v>0</v>
      </c>
      <c r="F97">
        <f>IF(qualitativo!F103=78,1,0)</f>
        <v>0</v>
      </c>
      <c r="G97">
        <f>IF(qualitativo!G103=42,1,0)</f>
        <v>0</v>
      </c>
      <c r="H97">
        <f>IF(qualitativo!H103=43,1,0)</f>
        <v>0</v>
      </c>
      <c r="I97">
        <f>IF(qualitativo!I103=9,1,0)</f>
        <v>0</v>
      </c>
      <c r="J97">
        <f>IF(qualitativo!J103=81,1,0)</f>
        <v>0</v>
      </c>
      <c r="K97">
        <f>IF(qualitativo!K103=3,1,0)</f>
        <v>0</v>
      </c>
      <c r="L97">
        <f>IF(qualitativo!L103=20,1,0)</f>
        <v>0</v>
      </c>
      <c r="M97">
        <f>IF(qualitativo!M103=1,1,0)</f>
        <v>0</v>
      </c>
      <c r="N97">
        <f>IF(qualitativo!N103=6,1,0)</f>
        <v>0</v>
      </c>
      <c r="O97">
        <f>IF(qualitativo!O103=1,1,0)</f>
        <v>0</v>
      </c>
      <c r="P97">
        <f>IF(qualitativo!P103=1,1,0)</f>
        <v>0</v>
      </c>
      <c r="Q97">
        <f>IF(qualitativo!Q103=1,1,0)</f>
        <v>0</v>
      </c>
      <c r="R97">
        <f>IF(qualitativo!R103=15,1,0)</f>
        <v>0</v>
      </c>
      <c r="S97">
        <f>IF(OR(qualitativo!S103=0.4,qualitativo!S103="2'5"),1,0)</f>
        <v>0</v>
      </c>
      <c r="T97">
        <f>IF(OR(qualitativo!T103=2.25,qualitativo!T103="2,1'4"),1,0)</f>
        <v>0</v>
      </c>
      <c r="U97">
        <f>IF(qualitativo!U103=0,1,0)</f>
        <v>1</v>
      </c>
      <c r="V97">
        <f>IF(qualitativo!V103=3,1,0)</f>
        <v>0</v>
      </c>
      <c r="W97">
        <f>IF(qualitativo!W103=1,1,0)</f>
        <v>0</v>
      </c>
      <c r="X97">
        <f>IF(qualitativo!X103=37.7,1,0)</f>
        <v>0</v>
      </c>
      <c r="Y97">
        <f>IF(qualitativo!Y103=0,1,0)</f>
        <v>1</v>
      </c>
      <c r="Z97">
        <f>IF(qualitativo!Z103=3.5,1,0)</f>
        <v>0</v>
      </c>
      <c r="AA97">
        <f>IF(qualitativo!AA103=1.49,1,0)</f>
        <v>0</v>
      </c>
      <c r="AB97">
        <f>IF(qualitativo!AB103=22.38,1,0)</f>
        <v>0</v>
      </c>
      <c r="AC97">
        <f>IF(qualitativo!AC103=15,1,0)</f>
        <v>0</v>
      </c>
      <c r="AD97">
        <f>IF(qualitativo!AD103=7,1,0)</f>
        <v>0</v>
      </c>
      <c r="AE97">
        <f>IF(qualitativo!AE103=2,1,0)</f>
        <v>0</v>
      </c>
      <c r="AG97">
        <f t="shared" si="8"/>
        <v>0</v>
      </c>
      <c r="AH97">
        <f t="shared" si="9"/>
        <v>0</v>
      </c>
      <c r="AI97">
        <f t="shared" si="10"/>
        <v>2</v>
      </c>
      <c r="AJ97" s="10">
        <f t="shared" si="7"/>
        <v>2</v>
      </c>
      <c r="AK97" s="1">
        <f t="shared" si="11"/>
        <v>6.8965517241379309E-2</v>
      </c>
    </row>
    <row r="98" spans="1:37" x14ac:dyDescent="0.2">
      <c r="A98">
        <f>qualitativo!A104</f>
        <v>0</v>
      </c>
      <c r="B98">
        <f>qualitativo!B104</f>
        <v>0</v>
      </c>
      <c r="C98">
        <f>IF(qualitativo!C104=45,1,0)</f>
        <v>0</v>
      </c>
      <c r="D98">
        <f>IF(qualitativo!D104=699,1,0)</f>
        <v>0</v>
      </c>
      <c r="E98">
        <f>IF(qualitativo!E104=51,1,0)</f>
        <v>0</v>
      </c>
      <c r="F98">
        <f>IF(qualitativo!F104=78,1,0)</f>
        <v>0</v>
      </c>
      <c r="G98">
        <f>IF(qualitativo!G104=42,1,0)</f>
        <v>0</v>
      </c>
      <c r="H98">
        <f>IF(qualitativo!H104=43,1,0)</f>
        <v>0</v>
      </c>
      <c r="I98">
        <f>IF(qualitativo!I104=9,1,0)</f>
        <v>0</v>
      </c>
      <c r="J98">
        <f>IF(qualitativo!J104=81,1,0)</f>
        <v>0</v>
      </c>
      <c r="K98">
        <f>IF(qualitativo!K104=3,1,0)</f>
        <v>0</v>
      </c>
      <c r="L98">
        <f>IF(qualitativo!L104=20,1,0)</f>
        <v>0</v>
      </c>
      <c r="M98">
        <f>IF(qualitativo!M104=1,1,0)</f>
        <v>0</v>
      </c>
      <c r="N98">
        <f>IF(qualitativo!N104=6,1,0)</f>
        <v>0</v>
      </c>
      <c r="O98">
        <f>IF(qualitativo!O104=1,1,0)</f>
        <v>0</v>
      </c>
      <c r="P98">
        <f>IF(qualitativo!P104=1,1,0)</f>
        <v>0</v>
      </c>
      <c r="Q98">
        <f>IF(qualitativo!Q104=1,1,0)</f>
        <v>0</v>
      </c>
      <c r="R98">
        <f>IF(qualitativo!R104=15,1,0)</f>
        <v>0</v>
      </c>
      <c r="S98">
        <f>IF(OR(qualitativo!S104=0.4,qualitativo!S104="2'5"),1,0)</f>
        <v>0</v>
      </c>
      <c r="T98">
        <f>IF(OR(qualitativo!T104=2.25,qualitativo!T104="2,1'4"),1,0)</f>
        <v>0</v>
      </c>
      <c r="U98">
        <f>IF(qualitativo!U104=0,1,0)</f>
        <v>1</v>
      </c>
      <c r="V98">
        <f>IF(qualitativo!V104=3,1,0)</f>
        <v>0</v>
      </c>
      <c r="W98">
        <f>IF(qualitativo!W104=1,1,0)</f>
        <v>0</v>
      </c>
      <c r="X98">
        <f>IF(qualitativo!X104=37.7,1,0)</f>
        <v>0</v>
      </c>
      <c r="Y98">
        <f>IF(qualitativo!Y104=0,1,0)</f>
        <v>1</v>
      </c>
      <c r="Z98">
        <f>IF(qualitativo!Z104=3.5,1,0)</f>
        <v>0</v>
      </c>
      <c r="AA98">
        <f>IF(qualitativo!AA104=1.49,1,0)</f>
        <v>0</v>
      </c>
      <c r="AB98">
        <f>IF(qualitativo!AB104=22.38,1,0)</f>
        <v>0</v>
      </c>
      <c r="AC98">
        <f>IF(qualitativo!AC104=15,1,0)</f>
        <v>0</v>
      </c>
      <c r="AD98">
        <f>IF(qualitativo!AD104=7,1,0)</f>
        <v>0</v>
      </c>
      <c r="AE98">
        <f>IF(qualitativo!AE104=2,1,0)</f>
        <v>0</v>
      </c>
      <c r="AG98">
        <f t="shared" si="8"/>
        <v>0</v>
      </c>
      <c r="AH98">
        <f t="shared" si="9"/>
        <v>0</v>
      </c>
      <c r="AI98">
        <f t="shared" si="10"/>
        <v>2</v>
      </c>
      <c r="AJ98" s="10">
        <f t="shared" si="7"/>
        <v>2</v>
      </c>
      <c r="AK98" s="1">
        <f t="shared" si="11"/>
        <v>6.8965517241379309E-2</v>
      </c>
    </row>
    <row r="99" spans="1:37" x14ac:dyDescent="0.2">
      <c r="A99">
        <f>qualitativo!A105</f>
        <v>0</v>
      </c>
      <c r="B99">
        <f>qualitativo!B105</f>
        <v>0</v>
      </c>
      <c r="C99">
        <f>IF(qualitativo!C105=45,1,0)</f>
        <v>0</v>
      </c>
      <c r="D99">
        <f>IF(qualitativo!D105=699,1,0)</f>
        <v>0</v>
      </c>
      <c r="E99">
        <f>IF(qualitativo!E105=51,1,0)</f>
        <v>0</v>
      </c>
      <c r="F99">
        <f>IF(qualitativo!F105=78,1,0)</f>
        <v>0</v>
      </c>
      <c r="G99">
        <f>IF(qualitativo!G105=42,1,0)</f>
        <v>0</v>
      </c>
      <c r="H99">
        <f>IF(qualitativo!H105=43,1,0)</f>
        <v>0</v>
      </c>
      <c r="I99">
        <f>IF(qualitativo!I105=9,1,0)</f>
        <v>0</v>
      </c>
      <c r="J99">
        <f>IF(qualitativo!J105=81,1,0)</f>
        <v>0</v>
      </c>
      <c r="K99">
        <f>IF(qualitativo!K105=3,1,0)</f>
        <v>0</v>
      </c>
      <c r="L99">
        <f>IF(qualitativo!L105=20,1,0)</f>
        <v>0</v>
      </c>
      <c r="M99">
        <f>IF(qualitativo!M105=1,1,0)</f>
        <v>0</v>
      </c>
      <c r="N99">
        <f>IF(qualitativo!N105=6,1,0)</f>
        <v>0</v>
      </c>
      <c r="O99">
        <f>IF(qualitativo!O105=1,1,0)</f>
        <v>0</v>
      </c>
      <c r="P99">
        <f>IF(qualitativo!P105=1,1,0)</f>
        <v>0</v>
      </c>
      <c r="Q99">
        <f>IF(qualitativo!Q105=1,1,0)</f>
        <v>0</v>
      </c>
      <c r="R99">
        <f>IF(qualitativo!R105=15,1,0)</f>
        <v>0</v>
      </c>
      <c r="S99">
        <f>IF(OR(qualitativo!S105=0.4,qualitativo!S105="2'5"),1,0)</f>
        <v>0</v>
      </c>
      <c r="T99">
        <f>IF(OR(qualitativo!T105=2.25,qualitativo!T105="2,1'4"),1,0)</f>
        <v>0</v>
      </c>
      <c r="U99">
        <f>IF(qualitativo!U105=0,1,0)</f>
        <v>1</v>
      </c>
      <c r="V99">
        <f>IF(qualitativo!V105=3,1,0)</f>
        <v>0</v>
      </c>
      <c r="W99">
        <f>IF(qualitativo!W105=1,1,0)</f>
        <v>0</v>
      </c>
      <c r="X99">
        <f>IF(qualitativo!X105=37.7,1,0)</f>
        <v>0</v>
      </c>
      <c r="Y99">
        <f>IF(qualitativo!Y105=0,1,0)</f>
        <v>1</v>
      </c>
      <c r="Z99">
        <f>IF(qualitativo!Z105=3.5,1,0)</f>
        <v>0</v>
      </c>
      <c r="AA99">
        <f>IF(qualitativo!AA105=1.49,1,0)</f>
        <v>0</v>
      </c>
      <c r="AB99">
        <f>IF(qualitativo!AB105=22.38,1,0)</f>
        <v>0</v>
      </c>
      <c r="AC99">
        <f>IF(qualitativo!AC105=15,1,0)</f>
        <v>0</v>
      </c>
      <c r="AD99">
        <f>IF(qualitativo!AD105=7,1,0)</f>
        <v>0</v>
      </c>
      <c r="AE99">
        <f>IF(qualitativo!AE105=2,1,0)</f>
        <v>0</v>
      </c>
      <c r="AG99">
        <f t="shared" si="8"/>
        <v>0</v>
      </c>
      <c r="AH99">
        <f t="shared" si="9"/>
        <v>0</v>
      </c>
      <c r="AI99">
        <f t="shared" si="10"/>
        <v>2</v>
      </c>
      <c r="AJ99" s="10">
        <f t="shared" si="7"/>
        <v>2</v>
      </c>
      <c r="AK99" s="1">
        <f t="shared" si="11"/>
        <v>6.8965517241379309E-2</v>
      </c>
    </row>
    <row r="101" spans="1:37" s="18" customFormat="1" x14ac:dyDescent="0.2">
      <c r="B101" s="18" t="s">
        <v>40</v>
      </c>
      <c r="C101" s="19">
        <f>AVERAGE(C4:C100)</f>
        <v>1.0416666666666666E-2</v>
      </c>
      <c r="D101" s="19">
        <f t="shared" ref="D101:AE101" si="12">AVERAGE(D4:D100)</f>
        <v>1.0416666666666666E-2</v>
      </c>
      <c r="E101" s="19">
        <f t="shared" si="12"/>
        <v>1.0416666666666666E-2</v>
      </c>
      <c r="F101" s="19">
        <f t="shared" si="12"/>
        <v>1.0416666666666666E-2</v>
      </c>
      <c r="G101" s="19">
        <f t="shared" si="12"/>
        <v>1.0416666666666666E-2</v>
      </c>
      <c r="H101" s="19">
        <f t="shared" si="12"/>
        <v>1.0416666666666666E-2</v>
      </c>
      <c r="I101" s="19">
        <f t="shared" si="12"/>
        <v>1.0416666666666666E-2</v>
      </c>
      <c r="J101" s="19">
        <f t="shared" si="12"/>
        <v>1.0416666666666666E-2</v>
      </c>
      <c r="K101" s="19">
        <f t="shared" si="12"/>
        <v>1.0416666666666666E-2</v>
      </c>
      <c r="L101" s="19">
        <f t="shared" si="12"/>
        <v>1.0416666666666666E-2</v>
      </c>
      <c r="M101" s="19">
        <f t="shared" si="12"/>
        <v>1.0416666666666666E-2</v>
      </c>
      <c r="N101" s="19">
        <f t="shared" si="12"/>
        <v>1.0416666666666666E-2</v>
      </c>
      <c r="O101" s="19">
        <f t="shared" si="12"/>
        <v>1.0416666666666666E-2</v>
      </c>
      <c r="P101" s="19">
        <f t="shared" si="12"/>
        <v>1.0416666666666666E-2</v>
      </c>
      <c r="Q101" s="19">
        <f t="shared" si="12"/>
        <v>1.0416666666666666E-2</v>
      </c>
      <c r="R101" s="19">
        <f t="shared" si="12"/>
        <v>1.0416666666666666E-2</v>
      </c>
      <c r="S101" s="19">
        <f t="shared" si="12"/>
        <v>1.0416666666666666E-2</v>
      </c>
      <c r="T101" s="19">
        <f t="shared" si="12"/>
        <v>1.0416666666666666E-2</v>
      </c>
      <c r="U101" s="19">
        <f t="shared" si="12"/>
        <v>1</v>
      </c>
      <c r="V101" s="19">
        <f t="shared" si="12"/>
        <v>1.0416666666666666E-2</v>
      </c>
      <c r="W101" s="19">
        <f t="shared" si="12"/>
        <v>1.0416666666666666E-2</v>
      </c>
      <c r="X101" s="19">
        <f t="shared" si="12"/>
        <v>1.0416666666666666E-2</v>
      </c>
      <c r="Y101" s="19">
        <f t="shared" si="12"/>
        <v>1</v>
      </c>
      <c r="Z101" s="19">
        <f t="shared" si="12"/>
        <v>1.0416666666666666E-2</v>
      </c>
      <c r="AA101" s="19">
        <f t="shared" si="12"/>
        <v>1.0416666666666666E-2</v>
      </c>
      <c r="AB101" s="19">
        <f t="shared" si="12"/>
        <v>1.0416666666666666E-2</v>
      </c>
      <c r="AC101" s="19">
        <f t="shared" si="12"/>
        <v>1.0416666666666666E-2</v>
      </c>
      <c r="AD101" s="19">
        <f t="shared" si="12"/>
        <v>1.0416666666666666E-2</v>
      </c>
      <c r="AE101" s="19">
        <f t="shared" si="12"/>
        <v>1.0416666666666666E-2</v>
      </c>
      <c r="AJ101" s="20"/>
      <c r="AK101" s="21"/>
    </row>
    <row r="336" spans="2:31" x14ac:dyDescent="0.2">
      <c r="B336" s="5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</row>
  </sheetData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qualitativo</vt:lpstr>
      <vt:lpstr>valutazione quantitativo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 Anhalt</dc:creator>
  <cp:lastModifiedBy>Lassnitzer Eva Maria</cp:lastModifiedBy>
  <dcterms:created xsi:type="dcterms:W3CDTF">2025-05-22T17:23:29Z</dcterms:created>
  <dcterms:modified xsi:type="dcterms:W3CDTF">2025-12-05T16:26:29Z</dcterms:modified>
</cp:coreProperties>
</file>