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grapi\Dropbox\ERASMUS\WP4\Grade 2 pour le site (VF)\"/>
    </mc:Choice>
  </mc:AlternateContent>
  <xr:revisionPtr revIDLastSave="0" documentId="13_ncr:1_{9301D20F-3D59-4318-A7E2-0398C3AF2B87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qualitative" sheetId="1" r:id="rId1"/>
    <sheet name="quantitative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2" l="1"/>
  <c r="M4" i="2"/>
  <c r="N4" i="2"/>
  <c r="O4" i="2"/>
  <c r="P4" i="2"/>
  <c r="L5" i="2"/>
  <c r="M5" i="2"/>
  <c r="N5" i="2"/>
  <c r="O5" i="2"/>
  <c r="P5" i="2"/>
  <c r="L6" i="2"/>
  <c r="M6" i="2"/>
  <c r="N6" i="2"/>
  <c r="O6" i="2"/>
  <c r="P6" i="2"/>
  <c r="L7" i="2"/>
  <c r="M7" i="2"/>
  <c r="N7" i="2"/>
  <c r="O7" i="2"/>
  <c r="P7" i="2"/>
  <c r="L8" i="2"/>
  <c r="M8" i="2"/>
  <c r="N8" i="2"/>
  <c r="O8" i="2"/>
  <c r="P8" i="2"/>
  <c r="L9" i="2"/>
  <c r="M9" i="2"/>
  <c r="N9" i="2"/>
  <c r="O9" i="2"/>
  <c r="P9" i="2"/>
  <c r="L10" i="2"/>
  <c r="M10" i="2"/>
  <c r="N10" i="2"/>
  <c r="O10" i="2"/>
  <c r="P10" i="2"/>
  <c r="L11" i="2"/>
  <c r="M11" i="2"/>
  <c r="N11" i="2"/>
  <c r="O11" i="2"/>
  <c r="P11" i="2"/>
  <c r="L12" i="2"/>
  <c r="M12" i="2"/>
  <c r="N12" i="2"/>
  <c r="O12" i="2"/>
  <c r="P12" i="2"/>
  <c r="L13" i="2"/>
  <c r="M13" i="2"/>
  <c r="N13" i="2"/>
  <c r="O13" i="2"/>
  <c r="P13" i="2"/>
  <c r="L14" i="2"/>
  <c r="M14" i="2"/>
  <c r="N14" i="2"/>
  <c r="O14" i="2"/>
  <c r="P14" i="2"/>
  <c r="L15" i="2"/>
  <c r="M15" i="2"/>
  <c r="N15" i="2"/>
  <c r="O15" i="2"/>
  <c r="P15" i="2"/>
  <c r="L16" i="2"/>
  <c r="M16" i="2"/>
  <c r="N16" i="2"/>
  <c r="O16" i="2"/>
  <c r="P16" i="2"/>
  <c r="L17" i="2"/>
  <c r="M17" i="2"/>
  <c r="N17" i="2"/>
  <c r="O17" i="2"/>
  <c r="P17" i="2"/>
  <c r="L18" i="2"/>
  <c r="M18" i="2"/>
  <c r="N18" i="2"/>
  <c r="O18" i="2"/>
  <c r="P18" i="2"/>
  <c r="L19" i="2"/>
  <c r="M19" i="2"/>
  <c r="N19" i="2"/>
  <c r="O19" i="2"/>
  <c r="P19" i="2"/>
  <c r="L20" i="2"/>
  <c r="M20" i="2"/>
  <c r="N20" i="2"/>
  <c r="O20" i="2"/>
  <c r="P20" i="2"/>
  <c r="L21" i="2"/>
  <c r="M21" i="2"/>
  <c r="N21" i="2"/>
  <c r="O21" i="2"/>
  <c r="P21" i="2"/>
  <c r="L22" i="2"/>
  <c r="M22" i="2"/>
  <c r="N22" i="2"/>
  <c r="O22" i="2"/>
  <c r="P22" i="2"/>
  <c r="L23" i="2"/>
  <c r="M23" i="2"/>
  <c r="N23" i="2"/>
  <c r="O23" i="2"/>
  <c r="P23" i="2"/>
  <c r="L24" i="2"/>
  <c r="M24" i="2"/>
  <c r="N24" i="2"/>
  <c r="O24" i="2"/>
  <c r="P24" i="2"/>
  <c r="L25" i="2"/>
  <c r="M25" i="2"/>
  <c r="N25" i="2"/>
  <c r="O25" i="2"/>
  <c r="P25" i="2"/>
  <c r="L26" i="2"/>
  <c r="M26" i="2"/>
  <c r="N26" i="2"/>
  <c r="O26" i="2"/>
  <c r="P26" i="2"/>
  <c r="L27" i="2"/>
  <c r="M27" i="2"/>
  <c r="N27" i="2"/>
  <c r="O27" i="2"/>
  <c r="P27" i="2"/>
  <c r="L28" i="2"/>
  <c r="M28" i="2"/>
  <c r="N28" i="2"/>
  <c r="O28" i="2"/>
  <c r="P28" i="2"/>
  <c r="L29" i="2"/>
  <c r="M29" i="2"/>
  <c r="N29" i="2"/>
  <c r="O29" i="2"/>
  <c r="P29" i="2"/>
  <c r="L30" i="2"/>
  <c r="M30" i="2"/>
  <c r="N30" i="2"/>
  <c r="O30" i="2"/>
  <c r="P30" i="2"/>
  <c r="L31" i="2"/>
  <c r="M31" i="2"/>
  <c r="N31" i="2"/>
  <c r="O31" i="2"/>
  <c r="P31" i="2"/>
  <c r="L32" i="2"/>
  <c r="M32" i="2"/>
  <c r="N32" i="2"/>
  <c r="O32" i="2"/>
  <c r="P32" i="2"/>
  <c r="L33" i="2"/>
  <c r="M33" i="2"/>
  <c r="N33" i="2"/>
  <c r="O33" i="2"/>
  <c r="P33" i="2"/>
  <c r="L34" i="2"/>
  <c r="M34" i="2"/>
  <c r="N34" i="2"/>
  <c r="O34" i="2"/>
  <c r="P34" i="2"/>
  <c r="L35" i="2"/>
  <c r="M35" i="2"/>
  <c r="N35" i="2"/>
  <c r="O35" i="2"/>
  <c r="P35" i="2"/>
  <c r="L36" i="2"/>
  <c r="M36" i="2"/>
  <c r="N36" i="2"/>
  <c r="O36" i="2"/>
  <c r="P36" i="2"/>
  <c r="L37" i="2"/>
  <c r="M37" i="2"/>
  <c r="N37" i="2"/>
  <c r="O37" i="2"/>
  <c r="P37" i="2"/>
  <c r="L38" i="2"/>
  <c r="M38" i="2"/>
  <c r="N38" i="2"/>
  <c r="O38" i="2"/>
  <c r="P38" i="2"/>
  <c r="L39" i="2"/>
  <c r="M39" i="2"/>
  <c r="N39" i="2"/>
  <c r="O39" i="2"/>
  <c r="P39" i="2"/>
  <c r="L40" i="2"/>
  <c r="M40" i="2"/>
  <c r="N40" i="2"/>
  <c r="O40" i="2"/>
  <c r="P40" i="2"/>
  <c r="L41" i="2"/>
  <c r="M41" i="2"/>
  <c r="N41" i="2"/>
  <c r="O41" i="2"/>
  <c r="P41" i="2"/>
  <c r="L42" i="2"/>
  <c r="M42" i="2"/>
  <c r="N42" i="2"/>
  <c r="O42" i="2"/>
  <c r="P42" i="2"/>
  <c r="L43" i="2"/>
  <c r="M43" i="2"/>
  <c r="N43" i="2"/>
  <c r="O43" i="2"/>
  <c r="P43" i="2"/>
  <c r="L44" i="2"/>
  <c r="M44" i="2"/>
  <c r="N44" i="2"/>
  <c r="O44" i="2"/>
  <c r="P44" i="2"/>
  <c r="L45" i="2"/>
  <c r="M45" i="2"/>
  <c r="N45" i="2"/>
  <c r="O45" i="2"/>
  <c r="P45" i="2"/>
  <c r="L46" i="2"/>
  <c r="M46" i="2"/>
  <c r="N46" i="2"/>
  <c r="O46" i="2"/>
  <c r="P46" i="2"/>
  <c r="L47" i="2"/>
  <c r="M47" i="2"/>
  <c r="N47" i="2"/>
  <c r="O47" i="2"/>
  <c r="P47" i="2"/>
  <c r="L48" i="2"/>
  <c r="M48" i="2"/>
  <c r="N48" i="2"/>
  <c r="O48" i="2"/>
  <c r="P48" i="2"/>
  <c r="L49" i="2"/>
  <c r="M49" i="2"/>
  <c r="N49" i="2"/>
  <c r="O49" i="2"/>
  <c r="P49" i="2"/>
  <c r="L50" i="2"/>
  <c r="M50" i="2"/>
  <c r="N50" i="2"/>
  <c r="O50" i="2"/>
  <c r="P50" i="2"/>
  <c r="L51" i="2"/>
  <c r="M51" i="2"/>
  <c r="N51" i="2"/>
  <c r="O51" i="2"/>
  <c r="P51" i="2"/>
  <c r="L52" i="2"/>
  <c r="M52" i="2"/>
  <c r="N52" i="2"/>
  <c r="O52" i="2"/>
  <c r="P52" i="2"/>
  <c r="L53" i="2"/>
  <c r="M53" i="2"/>
  <c r="N53" i="2"/>
  <c r="O53" i="2"/>
  <c r="P53" i="2"/>
  <c r="L54" i="2"/>
  <c r="M54" i="2"/>
  <c r="N54" i="2"/>
  <c r="O54" i="2"/>
  <c r="P54" i="2"/>
  <c r="L55" i="2"/>
  <c r="M55" i="2"/>
  <c r="N55" i="2"/>
  <c r="O55" i="2"/>
  <c r="P55" i="2"/>
  <c r="L56" i="2"/>
  <c r="M56" i="2"/>
  <c r="N56" i="2"/>
  <c r="O56" i="2"/>
  <c r="P56" i="2"/>
  <c r="L57" i="2"/>
  <c r="M57" i="2"/>
  <c r="N57" i="2"/>
  <c r="O57" i="2"/>
  <c r="P57" i="2"/>
  <c r="L58" i="2"/>
  <c r="M58" i="2"/>
  <c r="N58" i="2"/>
  <c r="O58" i="2"/>
  <c r="P58" i="2"/>
  <c r="L59" i="2"/>
  <c r="M59" i="2"/>
  <c r="N59" i="2"/>
  <c r="O59" i="2"/>
  <c r="P59" i="2"/>
  <c r="L60" i="2"/>
  <c r="M60" i="2"/>
  <c r="N60" i="2"/>
  <c r="O60" i="2"/>
  <c r="P60" i="2"/>
  <c r="L61" i="2"/>
  <c r="M61" i="2"/>
  <c r="N61" i="2"/>
  <c r="O61" i="2"/>
  <c r="P61" i="2"/>
  <c r="L62" i="2"/>
  <c r="M62" i="2"/>
  <c r="N62" i="2"/>
  <c r="O62" i="2"/>
  <c r="P62" i="2"/>
  <c r="L63" i="2"/>
  <c r="M63" i="2"/>
  <c r="N63" i="2"/>
  <c r="O63" i="2"/>
  <c r="P63" i="2"/>
  <c r="L64" i="2"/>
  <c r="M64" i="2"/>
  <c r="N64" i="2"/>
  <c r="O64" i="2"/>
  <c r="P64" i="2"/>
  <c r="L65" i="2"/>
  <c r="M65" i="2"/>
  <c r="N65" i="2"/>
  <c r="O65" i="2"/>
  <c r="P65" i="2"/>
  <c r="L66" i="2"/>
  <c r="M66" i="2"/>
  <c r="N66" i="2"/>
  <c r="O66" i="2"/>
  <c r="P66" i="2"/>
  <c r="L67" i="2"/>
  <c r="M67" i="2"/>
  <c r="N67" i="2"/>
  <c r="O67" i="2"/>
  <c r="P67" i="2"/>
  <c r="L68" i="2"/>
  <c r="M68" i="2"/>
  <c r="N68" i="2"/>
  <c r="O68" i="2"/>
  <c r="P68" i="2"/>
  <c r="L69" i="2"/>
  <c r="M69" i="2"/>
  <c r="N69" i="2"/>
  <c r="O69" i="2"/>
  <c r="P69" i="2"/>
  <c r="L70" i="2"/>
  <c r="M70" i="2"/>
  <c r="N70" i="2"/>
  <c r="O70" i="2"/>
  <c r="P70" i="2"/>
  <c r="L71" i="2"/>
  <c r="M71" i="2"/>
  <c r="N71" i="2"/>
  <c r="O71" i="2"/>
  <c r="P71" i="2"/>
  <c r="L72" i="2"/>
  <c r="M72" i="2"/>
  <c r="N72" i="2"/>
  <c r="O72" i="2"/>
  <c r="P72" i="2"/>
  <c r="L73" i="2"/>
  <c r="M73" i="2"/>
  <c r="N73" i="2"/>
  <c r="O73" i="2"/>
  <c r="P73" i="2"/>
  <c r="L74" i="2"/>
  <c r="M74" i="2"/>
  <c r="N74" i="2"/>
  <c r="O74" i="2"/>
  <c r="P74" i="2"/>
  <c r="L75" i="2"/>
  <c r="M75" i="2"/>
  <c r="N75" i="2"/>
  <c r="O75" i="2"/>
  <c r="P75" i="2"/>
  <c r="L76" i="2"/>
  <c r="M76" i="2"/>
  <c r="N76" i="2"/>
  <c r="O76" i="2"/>
  <c r="P76" i="2"/>
  <c r="L77" i="2"/>
  <c r="M77" i="2"/>
  <c r="N77" i="2"/>
  <c r="O77" i="2"/>
  <c r="P77" i="2"/>
  <c r="L78" i="2"/>
  <c r="M78" i="2"/>
  <c r="N78" i="2"/>
  <c r="O78" i="2"/>
  <c r="P78" i="2"/>
  <c r="L79" i="2"/>
  <c r="M79" i="2"/>
  <c r="N79" i="2"/>
  <c r="O79" i="2"/>
  <c r="P79" i="2"/>
  <c r="L80" i="2"/>
  <c r="M80" i="2"/>
  <c r="N80" i="2"/>
  <c r="O80" i="2"/>
  <c r="P80" i="2"/>
  <c r="L81" i="2"/>
  <c r="M81" i="2"/>
  <c r="N81" i="2"/>
  <c r="O81" i="2"/>
  <c r="P81" i="2"/>
  <c r="L82" i="2"/>
  <c r="M82" i="2"/>
  <c r="N82" i="2"/>
  <c r="O82" i="2"/>
  <c r="P82" i="2"/>
  <c r="L83" i="2"/>
  <c r="M83" i="2"/>
  <c r="N83" i="2"/>
  <c r="O83" i="2"/>
  <c r="P83" i="2"/>
  <c r="L84" i="2"/>
  <c r="M84" i="2"/>
  <c r="N84" i="2"/>
  <c r="O84" i="2"/>
  <c r="P84" i="2"/>
  <c r="L85" i="2"/>
  <c r="M85" i="2"/>
  <c r="N85" i="2"/>
  <c r="O85" i="2"/>
  <c r="P85" i="2"/>
  <c r="L86" i="2"/>
  <c r="M86" i="2"/>
  <c r="N86" i="2"/>
  <c r="O86" i="2"/>
  <c r="P86" i="2"/>
  <c r="L87" i="2"/>
  <c r="M87" i="2"/>
  <c r="N87" i="2"/>
  <c r="O87" i="2"/>
  <c r="P87" i="2"/>
  <c r="L88" i="2"/>
  <c r="M88" i="2"/>
  <c r="N88" i="2"/>
  <c r="O88" i="2"/>
  <c r="P88" i="2"/>
  <c r="L89" i="2"/>
  <c r="M89" i="2"/>
  <c r="N89" i="2"/>
  <c r="O89" i="2"/>
  <c r="P89" i="2"/>
  <c r="L90" i="2"/>
  <c r="M90" i="2"/>
  <c r="N90" i="2"/>
  <c r="O90" i="2"/>
  <c r="P90" i="2"/>
  <c r="L91" i="2"/>
  <c r="M91" i="2"/>
  <c r="N91" i="2"/>
  <c r="O91" i="2"/>
  <c r="P91" i="2"/>
  <c r="L92" i="2"/>
  <c r="M92" i="2"/>
  <c r="N92" i="2"/>
  <c r="O92" i="2"/>
  <c r="P92" i="2"/>
  <c r="L93" i="2"/>
  <c r="M93" i="2"/>
  <c r="N93" i="2"/>
  <c r="O93" i="2"/>
  <c r="P93" i="2"/>
  <c r="L94" i="2"/>
  <c r="M94" i="2"/>
  <c r="N94" i="2"/>
  <c r="O94" i="2"/>
  <c r="P94" i="2"/>
  <c r="L95" i="2"/>
  <c r="M95" i="2"/>
  <c r="N95" i="2"/>
  <c r="O95" i="2"/>
  <c r="P95" i="2"/>
  <c r="L96" i="2"/>
  <c r="M96" i="2"/>
  <c r="N96" i="2"/>
  <c r="O96" i="2"/>
  <c r="P96" i="2"/>
  <c r="L97" i="2"/>
  <c r="M97" i="2"/>
  <c r="N97" i="2"/>
  <c r="O97" i="2"/>
  <c r="P97" i="2"/>
  <c r="L98" i="2"/>
  <c r="M98" i="2"/>
  <c r="N98" i="2"/>
  <c r="O98" i="2"/>
  <c r="P98" i="2"/>
  <c r="L99" i="2"/>
  <c r="M99" i="2"/>
  <c r="N99" i="2"/>
  <c r="O99" i="2"/>
  <c r="P99" i="2"/>
  <c r="L100" i="2"/>
  <c r="M100" i="2"/>
  <c r="N100" i="2"/>
  <c r="O100" i="2"/>
  <c r="P100" i="2"/>
  <c r="P3" i="2"/>
  <c r="O3" i="2"/>
  <c r="N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3" i="2"/>
  <c r="G3" i="2"/>
  <c r="AU4" i="2"/>
  <c r="AV4" i="2"/>
  <c r="AW4" i="2"/>
  <c r="AU5" i="2"/>
  <c r="AV5" i="2"/>
  <c r="AW5" i="2"/>
  <c r="AU6" i="2"/>
  <c r="AV6" i="2"/>
  <c r="AW6" i="2"/>
  <c r="AU7" i="2"/>
  <c r="AW7" i="2"/>
  <c r="AV7" i="2"/>
  <c r="AU8" i="2"/>
  <c r="AW8" i="2"/>
  <c r="AV8" i="2"/>
  <c r="AU9" i="2"/>
  <c r="AV9" i="2"/>
  <c r="AW9" i="2"/>
  <c r="AU10" i="2"/>
  <c r="AW10" i="2"/>
  <c r="AV10" i="2"/>
  <c r="AU11" i="2"/>
  <c r="AV11" i="2"/>
  <c r="AW11" i="2"/>
  <c r="AU12" i="2"/>
  <c r="AV12" i="2"/>
  <c r="AW12" i="2"/>
  <c r="AU13" i="2"/>
  <c r="AV13" i="2"/>
  <c r="AW13" i="2"/>
  <c r="AU14" i="2"/>
  <c r="AV14" i="2"/>
  <c r="AW14" i="2"/>
  <c r="AU15" i="2"/>
  <c r="AV15" i="2"/>
  <c r="AW15" i="2"/>
  <c r="AU16" i="2"/>
  <c r="AW16" i="2"/>
  <c r="AV16" i="2"/>
  <c r="AU17" i="2"/>
  <c r="AV17" i="2"/>
  <c r="AW17" i="2"/>
  <c r="AU18" i="2"/>
  <c r="AV18" i="2"/>
  <c r="AW18" i="2"/>
  <c r="AU19" i="2"/>
  <c r="AV19" i="2"/>
  <c r="AW19" i="2"/>
  <c r="AU20" i="2"/>
  <c r="AV20" i="2"/>
  <c r="AW20" i="2"/>
  <c r="AU21" i="2"/>
  <c r="AV21" i="2"/>
  <c r="AW21" i="2"/>
  <c r="AU22" i="2"/>
  <c r="AV22" i="2"/>
  <c r="AW22" i="2"/>
  <c r="AU23" i="2"/>
  <c r="AV23" i="2"/>
  <c r="AW23" i="2"/>
  <c r="AU24" i="2"/>
  <c r="AW24" i="2"/>
  <c r="AV24" i="2"/>
  <c r="AU25" i="2"/>
  <c r="AV25" i="2"/>
  <c r="AW25" i="2"/>
  <c r="AU26" i="2"/>
  <c r="AV26" i="2"/>
  <c r="AW26" i="2"/>
  <c r="AU27" i="2"/>
  <c r="AV27" i="2"/>
  <c r="AW27" i="2"/>
  <c r="AU28" i="2"/>
  <c r="AV28" i="2"/>
  <c r="AW28" i="2"/>
  <c r="AU29" i="2"/>
  <c r="AV29" i="2"/>
  <c r="AW29" i="2"/>
  <c r="AU30" i="2"/>
  <c r="AV30" i="2"/>
  <c r="AW30" i="2"/>
  <c r="AU31" i="2"/>
  <c r="AV31" i="2"/>
  <c r="AW31" i="2"/>
  <c r="AU32" i="2"/>
  <c r="AW32" i="2"/>
  <c r="AV32" i="2"/>
  <c r="AU33" i="2"/>
  <c r="AV33" i="2"/>
  <c r="AW33" i="2"/>
  <c r="AU34" i="2"/>
  <c r="AV34" i="2"/>
  <c r="AW34" i="2"/>
  <c r="AU35" i="2"/>
  <c r="AV35" i="2"/>
  <c r="AW35" i="2"/>
  <c r="AU36" i="2"/>
  <c r="AV36" i="2"/>
  <c r="AW36" i="2"/>
  <c r="AU37" i="2"/>
  <c r="AV37" i="2"/>
  <c r="AW37" i="2"/>
  <c r="AU38" i="2"/>
  <c r="AV38" i="2"/>
  <c r="AW38" i="2"/>
  <c r="AU39" i="2"/>
  <c r="AV39" i="2"/>
  <c r="AW39" i="2"/>
  <c r="AU40" i="2"/>
  <c r="AW40" i="2"/>
  <c r="AV40" i="2"/>
  <c r="AU41" i="2"/>
  <c r="AV41" i="2"/>
  <c r="AW41" i="2"/>
  <c r="AU42" i="2"/>
  <c r="AV42" i="2"/>
  <c r="AW42" i="2"/>
  <c r="AU43" i="2"/>
  <c r="AV43" i="2"/>
  <c r="AW43" i="2"/>
  <c r="AU44" i="2"/>
  <c r="AV44" i="2"/>
  <c r="AW44" i="2"/>
  <c r="AU45" i="2"/>
  <c r="AV45" i="2"/>
  <c r="AW45" i="2"/>
  <c r="AU46" i="2"/>
  <c r="AV46" i="2"/>
  <c r="AW46" i="2"/>
  <c r="AU47" i="2"/>
  <c r="AV47" i="2"/>
  <c r="AW47" i="2"/>
  <c r="AU48" i="2"/>
  <c r="AW48" i="2"/>
  <c r="AV48" i="2"/>
  <c r="AU49" i="2"/>
  <c r="AV49" i="2"/>
  <c r="AW49" i="2"/>
  <c r="AU50" i="2"/>
  <c r="AV50" i="2"/>
  <c r="AW50" i="2"/>
  <c r="AU51" i="2"/>
  <c r="AV51" i="2"/>
  <c r="AW51" i="2"/>
  <c r="AU52" i="2"/>
  <c r="AV52" i="2"/>
  <c r="AW52" i="2"/>
  <c r="AU53" i="2"/>
  <c r="AV53" i="2"/>
  <c r="AW53" i="2"/>
  <c r="AU54" i="2"/>
  <c r="AV54" i="2"/>
  <c r="AW54" i="2"/>
  <c r="AU55" i="2"/>
  <c r="AV55" i="2"/>
  <c r="AW55" i="2"/>
  <c r="AU56" i="2"/>
  <c r="AW56" i="2"/>
  <c r="AV56" i="2"/>
  <c r="AU57" i="2"/>
  <c r="AV57" i="2"/>
  <c r="AW57" i="2"/>
  <c r="AU58" i="2"/>
  <c r="AV58" i="2"/>
  <c r="AW58" i="2"/>
  <c r="AU59" i="2"/>
  <c r="AV59" i="2"/>
  <c r="AW59" i="2"/>
  <c r="AU60" i="2"/>
  <c r="AV60" i="2"/>
  <c r="AW60" i="2"/>
  <c r="AU61" i="2"/>
  <c r="AV61" i="2"/>
  <c r="AW61" i="2"/>
  <c r="AU62" i="2"/>
  <c r="AV62" i="2"/>
  <c r="AW62" i="2"/>
  <c r="AU63" i="2"/>
  <c r="AV63" i="2"/>
  <c r="AW63" i="2"/>
  <c r="AU64" i="2"/>
  <c r="AW64" i="2"/>
  <c r="AV64" i="2"/>
  <c r="AU65" i="2"/>
  <c r="AV65" i="2"/>
  <c r="AW65" i="2"/>
  <c r="AU66" i="2"/>
  <c r="AV66" i="2"/>
  <c r="AW66" i="2"/>
  <c r="AU67" i="2"/>
  <c r="AV67" i="2"/>
  <c r="AW67" i="2"/>
  <c r="AU68" i="2"/>
  <c r="AV68" i="2"/>
  <c r="AW68" i="2"/>
  <c r="AU69" i="2"/>
  <c r="AV69" i="2"/>
  <c r="AW69" i="2"/>
  <c r="AU70" i="2"/>
  <c r="AV70" i="2"/>
  <c r="AW70" i="2"/>
  <c r="AU71" i="2"/>
  <c r="AV71" i="2"/>
  <c r="AW71" i="2"/>
  <c r="AU72" i="2"/>
  <c r="AW72" i="2"/>
  <c r="AV72" i="2"/>
  <c r="AU73" i="2"/>
  <c r="AV73" i="2"/>
  <c r="AW73" i="2"/>
  <c r="AU74" i="2"/>
  <c r="AV74" i="2"/>
  <c r="AW74" i="2"/>
  <c r="AU75" i="2"/>
  <c r="AV75" i="2"/>
  <c r="AW75" i="2"/>
  <c r="AU76" i="2"/>
  <c r="AV76" i="2"/>
  <c r="AW76" i="2"/>
  <c r="AU77" i="2"/>
  <c r="AV77" i="2"/>
  <c r="AW77" i="2"/>
  <c r="AU78" i="2"/>
  <c r="AV78" i="2"/>
  <c r="AW78" i="2"/>
  <c r="AU79" i="2"/>
  <c r="AV79" i="2"/>
  <c r="AW79" i="2"/>
  <c r="AU80" i="2"/>
  <c r="AW80" i="2"/>
  <c r="AV80" i="2"/>
  <c r="AU81" i="2"/>
  <c r="AV81" i="2"/>
  <c r="AW81" i="2"/>
  <c r="AU82" i="2"/>
  <c r="AV82" i="2"/>
  <c r="AW82" i="2"/>
  <c r="AU83" i="2"/>
  <c r="AV83" i="2"/>
  <c r="AW83" i="2"/>
  <c r="AU84" i="2"/>
  <c r="AV84" i="2"/>
  <c r="AW84" i="2"/>
  <c r="AU85" i="2"/>
  <c r="AV85" i="2"/>
  <c r="AW85" i="2"/>
  <c r="AU86" i="2"/>
  <c r="AV86" i="2"/>
  <c r="AW86" i="2"/>
  <c r="AU87" i="2"/>
  <c r="AV87" i="2"/>
  <c r="AW87" i="2"/>
  <c r="AU88" i="2"/>
  <c r="AW88" i="2"/>
  <c r="AV88" i="2"/>
  <c r="AU89" i="2"/>
  <c r="AV89" i="2"/>
  <c r="AW89" i="2"/>
  <c r="AU90" i="2"/>
  <c r="AV90" i="2"/>
  <c r="AW90" i="2"/>
  <c r="AU91" i="2"/>
  <c r="AV91" i="2"/>
  <c r="AW91" i="2"/>
  <c r="AU92" i="2"/>
  <c r="AV92" i="2"/>
  <c r="AW92" i="2"/>
  <c r="AU93" i="2"/>
  <c r="AV93" i="2"/>
  <c r="AW93" i="2"/>
  <c r="AU94" i="2"/>
  <c r="AV94" i="2"/>
  <c r="AW94" i="2"/>
  <c r="AU95" i="2"/>
  <c r="AV95" i="2"/>
  <c r="AW95" i="2"/>
  <c r="AU96" i="2"/>
  <c r="AW96" i="2"/>
  <c r="AV96" i="2"/>
  <c r="AU97" i="2"/>
  <c r="AV97" i="2"/>
  <c r="AW97" i="2"/>
  <c r="AU98" i="2"/>
  <c r="AV98" i="2"/>
  <c r="AW98" i="2"/>
  <c r="AU99" i="2"/>
  <c r="AV99" i="2"/>
  <c r="AW99" i="2"/>
  <c r="AU100" i="2"/>
  <c r="AV100" i="2"/>
  <c r="AW100" i="2"/>
  <c r="AV3" i="2"/>
  <c r="AU3" i="2"/>
  <c r="BH4" i="2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H79" i="2"/>
  <c r="BH80" i="2"/>
  <c r="BH81" i="2"/>
  <c r="BH82" i="2"/>
  <c r="BH83" i="2"/>
  <c r="BH84" i="2"/>
  <c r="BH85" i="2"/>
  <c r="BH86" i="2"/>
  <c r="BH87" i="2"/>
  <c r="BH88" i="2"/>
  <c r="BH89" i="2"/>
  <c r="BH90" i="2"/>
  <c r="BH91" i="2"/>
  <c r="BH92" i="2"/>
  <c r="BH93" i="2"/>
  <c r="BH94" i="2"/>
  <c r="BH95" i="2"/>
  <c r="BH96" i="2"/>
  <c r="BH97" i="2"/>
  <c r="BH98" i="2"/>
  <c r="BH99" i="2"/>
  <c r="BH100" i="2"/>
  <c r="BH3" i="2"/>
  <c r="C4" i="2"/>
  <c r="BI4" i="2"/>
  <c r="BJ4" i="2"/>
  <c r="BK4" i="2"/>
  <c r="BL4" i="2"/>
  <c r="BM4" i="2"/>
  <c r="BN4" i="2"/>
  <c r="BQ4" i="2"/>
  <c r="BI5" i="2"/>
  <c r="BK5" i="2"/>
  <c r="BJ5" i="2"/>
  <c r="BL5" i="2"/>
  <c r="BN5" i="2"/>
  <c r="BM5" i="2"/>
  <c r="BQ5" i="2"/>
  <c r="BI6" i="2"/>
  <c r="BJ6" i="2"/>
  <c r="BK6" i="2"/>
  <c r="BL6" i="2"/>
  <c r="BM6" i="2"/>
  <c r="BN6" i="2"/>
  <c r="BQ6" i="2"/>
  <c r="BI7" i="2"/>
  <c r="BK7" i="2"/>
  <c r="BJ7" i="2"/>
  <c r="BL7" i="2"/>
  <c r="BN7" i="2"/>
  <c r="BM7" i="2"/>
  <c r="BQ7" i="2"/>
  <c r="BI8" i="2"/>
  <c r="BK8" i="2"/>
  <c r="BJ8" i="2"/>
  <c r="BL8" i="2"/>
  <c r="BN8" i="2"/>
  <c r="BM8" i="2"/>
  <c r="BQ8" i="2"/>
  <c r="BI9" i="2"/>
  <c r="BJ9" i="2"/>
  <c r="BK9" i="2"/>
  <c r="BL9" i="2"/>
  <c r="BN9" i="2"/>
  <c r="BM9" i="2"/>
  <c r="BQ9" i="2"/>
  <c r="BI10" i="2"/>
  <c r="BJ10" i="2"/>
  <c r="BK10" i="2"/>
  <c r="BL10" i="2"/>
  <c r="BM10" i="2"/>
  <c r="BN10" i="2"/>
  <c r="BQ10" i="2"/>
  <c r="BI11" i="2"/>
  <c r="BJ11" i="2"/>
  <c r="BK11" i="2"/>
  <c r="BL11" i="2"/>
  <c r="BN11" i="2"/>
  <c r="BM11" i="2"/>
  <c r="BQ11" i="2"/>
  <c r="BI12" i="2"/>
  <c r="BK12" i="2"/>
  <c r="BJ12" i="2"/>
  <c r="BL12" i="2"/>
  <c r="BN12" i="2"/>
  <c r="BM12" i="2"/>
  <c r="BQ12" i="2"/>
  <c r="BI13" i="2"/>
  <c r="BK13" i="2"/>
  <c r="BJ13" i="2"/>
  <c r="BL13" i="2"/>
  <c r="BN13" i="2"/>
  <c r="BM13" i="2"/>
  <c r="BQ13" i="2"/>
  <c r="BI14" i="2"/>
  <c r="BK14" i="2"/>
  <c r="BJ14" i="2"/>
  <c r="BL14" i="2"/>
  <c r="BN14" i="2"/>
  <c r="BM14" i="2"/>
  <c r="BQ14" i="2"/>
  <c r="BI15" i="2"/>
  <c r="BK15" i="2"/>
  <c r="BJ15" i="2"/>
  <c r="BL15" i="2"/>
  <c r="BM15" i="2"/>
  <c r="BN15" i="2"/>
  <c r="BQ15" i="2"/>
  <c r="BI16" i="2"/>
  <c r="BJ16" i="2"/>
  <c r="BK16" i="2"/>
  <c r="BL16" i="2"/>
  <c r="BN16" i="2"/>
  <c r="BM16" i="2"/>
  <c r="BQ16" i="2"/>
  <c r="BI17" i="2"/>
  <c r="BJ17" i="2"/>
  <c r="BK17" i="2"/>
  <c r="BL17" i="2"/>
  <c r="BM17" i="2"/>
  <c r="BN17" i="2"/>
  <c r="BQ17" i="2"/>
  <c r="BI18" i="2"/>
  <c r="BJ18" i="2"/>
  <c r="BK18" i="2"/>
  <c r="BL18" i="2"/>
  <c r="BM18" i="2"/>
  <c r="BN18" i="2"/>
  <c r="BQ18" i="2"/>
  <c r="BI19" i="2"/>
  <c r="BK19" i="2"/>
  <c r="BJ19" i="2"/>
  <c r="BL19" i="2"/>
  <c r="BM19" i="2"/>
  <c r="BN19" i="2"/>
  <c r="BQ19" i="2"/>
  <c r="BI20" i="2"/>
  <c r="BK20" i="2"/>
  <c r="BJ20" i="2"/>
  <c r="BL20" i="2"/>
  <c r="BN20" i="2"/>
  <c r="BM20" i="2"/>
  <c r="BQ20" i="2"/>
  <c r="BI21" i="2"/>
  <c r="BK21" i="2"/>
  <c r="BJ21" i="2"/>
  <c r="BL21" i="2"/>
  <c r="BN21" i="2"/>
  <c r="BM21" i="2"/>
  <c r="BQ21" i="2"/>
  <c r="BI22" i="2"/>
  <c r="BJ22" i="2"/>
  <c r="BK22" i="2"/>
  <c r="BL22" i="2"/>
  <c r="BM22" i="2"/>
  <c r="BN22" i="2"/>
  <c r="BQ22" i="2"/>
  <c r="BI23" i="2"/>
  <c r="BJ23" i="2"/>
  <c r="BK23" i="2"/>
  <c r="BL23" i="2"/>
  <c r="BM23" i="2"/>
  <c r="BN23" i="2"/>
  <c r="BQ23" i="2"/>
  <c r="BI24" i="2"/>
  <c r="BJ24" i="2"/>
  <c r="BK24" i="2"/>
  <c r="BL24" i="2"/>
  <c r="BN24" i="2"/>
  <c r="BM24" i="2"/>
  <c r="BQ24" i="2"/>
  <c r="BI25" i="2"/>
  <c r="BJ25" i="2"/>
  <c r="BK25" i="2"/>
  <c r="BL25" i="2"/>
  <c r="BN25" i="2"/>
  <c r="BM25" i="2"/>
  <c r="BQ25" i="2"/>
  <c r="BI26" i="2"/>
  <c r="BK26" i="2"/>
  <c r="BJ26" i="2"/>
  <c r="BL26" i="2"/>
  <c r="BM26" i="2"/>
  <c r="BN26" i="2"/>
  <c r="BQ26" i="2"/>
  <c r="BI27" i="2"/>
  <c r="BK27" i="2"/>
  <c r="BJ27" i="2"/>
  <c r="BL27" i="2"/>
  <c r="BM27" i="2"/>
  <c r="BN27" i="2"/>
  <c r="BQ27" i="2"/>
  <c r="BI28" i="2"/>
  <c r="BK28" i="2"/>
  <c r="BJ28" i="2"/>
  <c r="BL28" i="2"/>
  <c r="BM28" i="2"/>
  <c r="BN28" i="2"/>
  <c r="BQ28" i="2"/>
  <c r="BI29" i="2"/>
  <c r="BK29" i="2"/>
  <c r="BJ29" i="2"/>
  <c r="BL29" i="2"/>
  <c r="BM29" i="2"/>
  <c r="BN29" i="2"/>
  <c r="BQ29" i="2"/>
  <c r="BI30" i="2"/>
  <c r="BJ30" i="2"/>
  <c r="BK30" i="2"/>
  <c r="BL30" i="2"/>
  <c r="BM30" i="2"/>
  <c r="BN30" i="2"/>
  <c r="BQ30" i="2"/>
  <c r="BI31" i="2"/>
  <c r="BJ31" i="2"/>
  <c r="BK31" i="2"/>
  <c r="BL31" i="2"/>
  <c r="BM31" i="2"/>
  <c r="BN31" i="2"/>
  <c r="BQ31" i="2"/>
  <c r="BI32" i="2"/>
  <c r="BK32" i="2"/>
  <c r="BJ32" i="2"/>
  <c r="BL32" i="2"/>
  <c r="BN32" i="2"/>
  <c r="BM32" i="2"/>
  <c r="BQ32" i="2"/>
  <c r="BI33" i="2"/>
  <c r="BK33" i="2"/>
  <c r="BJ33" i="2"/>
  <c r="BL33" i="2"/>
  <c r="BN33" i="2"/>
  <c r="BM33" i="2"/>
  <c r="BQ33" i="2"/>
  <c r="BI34" i="2"/>
  <c r="BK34" i="2"/>
  <c r="BJ34" i="2"/>
  <c r="BL34" i="2"/>
  <c r="BN34" i="2"/>
  <c r="BM34" i="2"/>
  <c r="BQ34" i="2"/>
  <c r="BI35" i="2"/>
  <c r="BJ35" i="2"/>
  <c r="BK35" i="2"/>
  <c r="BL35" i="2"/>
  <c r="BN35" i="2"/>
  <c r="BM35" i="2"/>
  <c r="BQ35" i="2"/>
  <c r="BI36" i="2"/>
  <c r="BJ36" i="2"/>
  <c r="BK36" i="2"/>
  <c r="BL36" i="2"/>
  <c r="BM36" i="2"/>
  <c r="BN36" i="2"/>
  <c r="BQ36" i="2"/>
  <c r="BI37" i="2"/>
  <c r="BJ37" i="2"/>
  <c r="BK37" i="2"/>
  <c r="BL37" i="2"/>
  <c r="BM37" i="2"/>
  <c r="BN37" i="2"/>
  <c r="BQ37" i="2"/>
  <c r="BI38" i="2"/>
  <c r="BJ38" i="2"/>
  <c r="BK38" i="2"/>
  <c r="BL38" i="2"/>
  <c r="BN38" i="2"/>
  <c r="BM38" i="2"/>
  <c r="BQ38" i="2"/>
  <c r="BI39" i="2"/>
  <c r="BK39" i="2"/>
  <c r="BJ39" i="2"/>
  <c r="BL39" i="2"/>
  <c r="BM39" i="2"/>
  <c r="BN39" i="2"/>
  <c r="BQ39" i="2"/>
  <c r="BI40" i="2"/>
  <c r="BK40" i="2"/>
  <c r="BJ40" i="2"/>
  <c r="BL40" i="2"/>
  <c r="BM40" i="2"/>
  <c r="BN40" i="2"/>
  <c r="BQ40" i="2"/>
  <c r="BI41" i="2"/>
  <c r="BK41" i="2"/>
  <c r="BJ41" i="2"/>
  <c r="BL41" i="2"/>
  <c r="BM41" i="2"/>
  <c r="BN41" i="2"/>
  <c r="BQ41" i="2"/>
  <c r="BI42" i="2"/>
  <c r="BJ42" i="2"/>
  <c r="BK42" i="2"/>
  <c r="BL42" i="2"/>
  <c r="BN42" i="2"/>
  <c r="BM42" i="2"/>
  <c r="BQ42" i="2"/>
  <c r="BI43" i="2"/>
  <c r="BJ43" i="2"/>
  <c r="BK43" i="2"/>
  <c r="BL43" i="2"/>
  <c r="BN43" i="2"/>
  <c r="BM43" i="2"/>
  <c r="BQ43" i="2"/>
  <c r="BI44" i="2"/>
  <c r="BJ44" i="2"/>
  <c r="BK44" i="2"/>
  <c r="BL44" i="2"/>
  <c r="BM44" i="2"/>
  <c r="BN44" i="2"/>
  <c r="BQ44" i="2"/>
  <c r="BI45" i="2"/>
  <c r="BK45" i="2"/>
  <c r="BJ45" i="2"/>
  <c r="BL45" i="2"/>
  <c r="BN45" i="2"/>
  <c r="BM45" i="2"/>
  <c r="BQ45" i="2"/>
  <c r="BI46" i="2"/>
  <c r="BK46" i="2"/>
  <c r="BJ46" i="2"/>
  <c r="BL46" i="2"/>
  <c r="BN46" i="2"/>
  <c r="BM46" i="2"/>
  <c r="BQ46" i="2"/>
  <c r="BI47" i="2"/>
  <c r="BK47" i="2"/>
  <c r="BJ47" i="2"/>
  <c r="BL47" i="2"/>
  <c r="BN47" i="2"/>
  <c r="BM47" i="2"/>
  <c r="BQ47" i="2"/>
  <c r="BI48" i="2"/>
  <c r="BJ48" i="2"/>
  <c r="BK48" i="2"/>
  <c r="BL48" i="2"/>
  <c r="BN48" i="2"/>
  <c r="BM48" i="2"/>
  <c r="BQ48" i="2"/>
  <c r="BI49" i="2"/>
  <c r="BJ49" i="2"/>
  <c r="BK49" i="2"/>
  <c r="BL49" i="2"/>
  <c r="BM49" i="2"/>
  <c r="BN49" i="2"/>
  <c r="BQ49" i="2"/>
  <c r="BI50" i="2"/>
  <c r="BJ50" i="2"/>
  <c r="BK50" i="2"/>
  <c r="BL50" i="2"/>
  <c r="BN50" i="2"/>
  <c r="BM50" i="2"/>
  <c r="BQ50" i="2"/>
  <c r="BI51" i="2"/>
  <c r="BJ51" i="2"/>
  <c r="BK51" i="2"/>
  <c r="BL51" i="2"/>
  <c r="BM51" i="2"/>
  <c r="BN51" i="2"/>
  <c r="BQ51" i="2"/>
  <c r="BI52" i="2"/>
  <c r="BK52" i="2"/>
  <c r="BJ52" i="2"/>
  <c r="BL52" i="2"/>
  <c r="BM52" i="2"/>
  <c r="BN52" i="2"/>
  <c r="BQ52" i="2"/>
  <c r="BI53" i="2"/>
  <c r="BK53" i="2"/>
  <c r="BJ53" i="2"/>
  <c r="BL53" i="2"/>
  <c r="BN53" i="2"/>
  <c r="BM53" i="2"/>
  <c r="BQ53" i="2"/>
  <c r="BI54" i="2"/>
  <c r="BK54" i="2"/>
  <c r="BJ54" i="2"/>
  <c r="BL54" i="2"/>
  <c r="BM54" i="2"/>
  <c r="BN54" i="2"/>
  <c r="BQ54" i="2"/>
  <c r="BI55" i="2"/>
  <c r="BJ55" i="2"/>
  <c r="BK55" i="2"/>
  <c r="BL55" i="2"/>
  <c r="BN55" i="2"/>
  <c r="BM55" i="2"/>
  <c r="BQ55" i="2"/>
  <c r="BI56" i="2"/>
  <c r="BJ56" i="2"/>
  <c r="BK56" i="2"/>
  <c r="BL56" i="2"/>
  <c r="BN56" i="2"/>
  <c r="BM56" i="2"/>
  <c r="BQ56" i="2"/>
  <c r="BI57" i="2"/>
  <c r="BJ57" i="2"/>
  <c r="BK57" i="2"/>
  <c r="BL57" i="2"/>
  <c r="BM57" i="2"/>
  <c r="BN57" i="2"/>
  <c r="BQ57" i="2"/>
  <c r="BI58" i="2"/>
  <c r="BK58" i="2"/>
  <c r="BJ58" i="2"/>
  <c r="BL58" i="2"/>
  <c r="BN58" i="2"/>
  <c r="BM58" i="2"/>
  <c r="BQ58" i="2"/>
  <c r="BI59" i="2"/>
  <c r="BJ59" i="2"/>
  <c r="BK59" i="2"/>
  <c r="BL59" i="2"/>
  <c r="BM59" i="2"/>
  <c r="BN59" i="2"/>
  <c r="BQ59" i="2"/>
  <c r="BI60" i="2"/>
  <c r="BK60" i="2"/>
  <c r="BJ60" i="2"/>
  <c r="BL60" i="2"/>
  <c r="BN60" i="2"/>
  <c r="BM60" i="2"/>
  <c r="BQ60" i="2"/>
  <c r="BI61" i="2"/>
  <c r="BJ61" i="2"/>
  <c r="BK61" i="2"/>
  <c r="BL61" i="2"/>
  <c r="BM61" i="2"/>
  <c r="BN61" i="2"/>
  <c r="BQ61" i="2"/>
  <c r="BI62" i="2"/>
  <c r="BJ62" i="2"/>
  <c r="BK62" i="2"/>
  <c r="BL62" i="2"/>
  <c r="BM62" i="2"/>
  <c r="BN62" i="2"/>
  <c r="BQ62" i="2"/>
  <c r="BI63" i="2"/>
  <c r="BJ63" i="2"/>
  <c r="BK63" i="2"/>
  <c r="BL63" i="2"/>
  <c r="BN63" i="2"/>
  <c r="BM63" i="2"/>
  <c r="BQ63" i="2"/>
  <c r="BI64" i="2"/>
  <c r="BJ64" i="2"/>
  <c r="BK64" i="2"/>
  <c r="BL64" i="2"/>
  <c r="BM64" i="2"/>
  <c r="BN64" i="2"/>
  <c r="BQ64" i="2"/>
  <c r="BI65" i="2"/>
  <c r="BK65" i="2"/>
  <c r="BJ65" i="2"/>
  <c r="BL65" i="2"/>
  <c r="BM65" i="2"/>
  <c r="BN65" i="2"/>
  <c r="BQ65" i="2"/>
  <c r="BI66" i="2"/>
  <c r="BK66" i="2"/>
  <c r="BJ66" i="2"/>
  <c r="BL66" i="2"/>
  <c r="BM66" i="2"/>
  <c r="BN66" i="2"/>
  <c r="BQ66" i="2"/>
  <c r="BI67" i="2"/>
  <c r="BK67" i="2"/>
  <c r="BJ67" i="2"/>
  <c r="BL67" i="2"/>
  <c r="BM67" i="2"/>
  <c r="BN67" i="2"/>
  <c r="BQ67" i="2"/>
  <c r="BI68" i="2"/>
  <c r="BJ68" i="2"/>
  <c r="BK68" i="2"/>
  <c r="BL68" i="2"/>
  <c r="BM68" i="2"/>
  <c r="BN68" i="2"/>
  <c r="BQ68" i="2"/>
  <c r="BI69" i="2"/>
  <c r="BJ69" i="2"/>
  <c r="BK69" i="2"/>
  <c r="BL69" i="2"/>
  <c r="BM69" i="2"/>
  <c r="BN69" i="2"/>
  <c r="BQ69" i="2"/>
  <c r="BI70" i="2"/>
  <c r="BJ70" i="2"/>
  <c r="BK70" i="2"/>
  <c r="BL70" i="2"/>
  <c r="BM70" i="2"/>
  <c r="BN70" i="2"/>
  <c r="BQ70" i="2"/>
  <c r="BI71" i="2"/>
  <c r="BK71" i="2"/>
  <c r="BJ71" i="2"/>
  <c r="BL71" i="2"/>
  <c r="BN71" i="2"/>
  <c r="BM71" i="2"/>
  <c r="BQ71" i="2"/>
  <c r="BI72" i="2"/>
  <c r="BJ72" i="2"/>
  <c r="BK72" i="2"/>
  <c r="BL72" i="2"/>
  <c r="BM72" i="2"/>
  <c r="BN72" i="2"/>
  <c r="BQ72" i="2"/>
  <c r="BI73" i="2"/>
  <c r="BK73" i="2"/>
  <c r="BJ73" i="2"/>
  <c r="BL73" i="2"/>
  <c r="BN73" i="2"/>
  <c r="BM73" i="2"/>
  <c r="BQ73" i="2"/>
  <c r="BI74" i="2"/>
  <c r="BJ74" i="2"/>
  <c r="BK74" i="2"/>
  <c r="BL74" i="2"/>
  <c r="BN74" i="2"/>
  <c r="BM74" i="2"/>
  <c r="BQ74" i="2"/>
  <c r="BI75" i="2"/>
  <c r="BK75" i="2"/>
  <c r="BJ75" i="2"/>
  <c r="BL75" i="2"/>
  <c r="BN75" i="2"/>
  <c r="BM75" i="2"/>
  <c r="BQ75" i="2"/>
  <c r="BI76" i="2"/>
  <c r="BJ76" i="2"/>
  <c r="BK76" i="2"/>
  <c r="BL76" i="2"/>
  <c r="BN76" i="2"/>
  <c r="BM76" i="2"/>
  <c r="BQ76" i="2"/>
  <c r="BI77" i="2"/>
  <c r="BJ77" i="2"/>
  <c r="BK77" i="2"/>
  <c r="BL77" i="2"/>
  <c r="BN77" i="2"/>
  <c r="BM77" i="2"/>
  <c r="BQ77" i="2"/>
  <c r="BI78" i="2"/>
  <c r="BK78" i="2"/>
  <c r="BJ78" i="2"/>
  <c r="BL78" i="2"/>
  <c r="BM78" i="2"/>
  <c r="BN78" i="2"/>
  <c r="BQ78" i="2"/>
  <c r="BI79" i="2"/>
  <c r="BK79" i="2"/>
  <c r="BJ79" i="2"/>
  <c r="BL79" i="2"/>
  <c r="BM79" i="2"/>
  <c r="BN79" i="2"/>
  <c r="BQ79" i="2"/>
  <c r="BI80" i="2"/>
  <c r="BK80" i="2"/>
  <c r="BJ80" i="2"/>
  <c r="BL80" i="2"/>
  <c r="BM80" i="2"/>
  <c r="BN80" i="2"/>
  <c r="BQ80" i="2"/>
  <c r="BI81" i="2"/>
  <c r="BJ81" i="2"/>
  <c r="BK81" i="2"/>
  <c r="BL81" i="2"/>
  <c r="BN81" i="2"/>
  <c r="BM81" i="2"/>
  <c r="BQ81" i="2"/>
  <c r="BI82" i="2"/>
  <c r="BJ82" i="2"/>
  <c r="BK82" i="2"/>
  <c r="BL82" i="2"/>
  <c r="BN82" i="2"/>
  <c r="BM82" i="2"/>
  <c r="BQ82" i="2"/>
  <c r="BI83" i="2"/>
  <c r="BK83" i="2"/>
  <c r="BJ83" i="2"/>
  <c r="BL83" i="2"/>
  <c r="BN83" i="2"/>
  <c r="BM83" i="2"/>
  <c r="BQ83" i="2"/>
  <c r="BI84" i="2"/>
  <c r="BK84" i="2"/>
  <c r="BJ84" i="2"/>
  <c r="BL84" i="2"/>
  <c r="BN84" i="2"/>
  <c r="BM84" i="2"/>
  <c r="BQ84" i="2"/>
  <c r="BI85" i="2"/>
  <c r="BK85" i="2"/>
  <c r="BJ85" i="2"/>
  <c r="BL85" i="2"/>
  <c r="BN85" i="2"/>
  <c r="BM85" i="2"/>
  <c r="BQ85" i="2"/>
  <c r="BI86" i="2"/>
  <c r="BK86" i="2"/>
  <c r="BJ86" i="2"/>
  <c r="BL86" i="2"/>
  <c r="BN86" i="2"/>
  <c r="BM86" i="2"/>
  <c r="BQ86" i="2"/>
  <c r="BI87" i="2"/>
  <c r="BJ87" i="2"/>
  <c r="BK87" i="2"/>
  <c r="BL87" i="2"/>
  <c r="BN87" i="2"/>
  <c r="BM87" i="2"/>
  <c r="BQ87" i="2"/>
  <c r="BI88" i="2"/>
  <c r="BK88" i="2"/>
  <c r="BJ88" i="2"/>
  <c r="BL88" i="2"/>
  <c r="BN88" i="2"/>
  <c r="BM88" i="2"/>
  <c r="BQ88" i="2"/>
  <c r="BI89" i="2"/>
  <c r="BJ89" i="2"/>
  <c r="BK89" i="2"/>
  <c r="BL89" i="2"/>
  <c r="BN89" i="2"/>
  <c r="BM89" i="2"/>
  <c r="BQ89" i="2"/>
  <c r="BI90" i="2"/>
  <c r="BJ90" i="2"/>
  <c r="BK90" i="2"/>
  <c r="BL90" i="2"/>
  <c r="BM90" i="2"/>
  <c r="BN90" i="2"/>
  <c r="BQ90" i="2"/>
  <c r="BI91" i="2"/>
  <c r="BK91" i="2"/>
  <c r="BJ91" i="2"/>
  <c r="BL91" i="2"/>
  <c r="BM91" i="2"/>
  <c r="BN91" i="2"/>
  <c r="BQ91" i="2"/>
  <c r="BI92" i="2"/>
  <c r="BK92" i="2"/>
  <c r="BJ92" i="2"/>
  <c r="BL92" i="2"/>
  <c r="BM92" i="2"/>
  <c r="BN92" i="2"/>
  <c r="BQ92" i="2"/>
  <c r="BI93" i="2"/>
  <c r="BK93" i="2"/>
  <c r="BJ93" i="2"/>
  <c r="BL93" i="2"/>
  <c r="BM93" i="2"/>
  <c r="BN93" i="2"/>
  <c r="BQ93" i="2"/>
  <c r="BI94" i="2"/>
  <c r="BJ94" i="2"/>
  <c r="BK94" i="2"/>
  <c r="BL94" i="2"/>
  <c r="BN94" i="2"/>
  <c r="BM94" i="2"/>
  <c r="BQ94" i="2"/>
  <c r="BI95" i="2"/>
  <c r="BJ95" i="2"/>
  <c r="BK95" i="2"/>
  <c r="BL95" i="2"/>
  <c r="BN95" i="2"/>
  <c r="BM95" i="2"/>
  <c r="BQ95" i="2"/>
  <c r="BI96" i="2"/>
  <c r="BK96" i="2"/>
  <c r="BJ96" i="2"/>
  <c r="BL96" i="2"/>
  <c r="BN96" i="2"/>
  <c r="BM96" i="2"/>
  <c r="BQ96" i="2"/>
  <c r="BI97" i="2"/>
  <c r="BK97" i="2"/>
  <c r="BJ97" i="2"/>
  <c r="BL97" i="2"/>
  <c r="BN97" i="2"/>
  <c r="BM97" i="2"/>
  <c r="BQ97" i="2"/>
  <c r="BI98" i="2"/>
  <c r="BJ98" i="2"/>
  <c r="BK98" i="2"/>
  <c r="BL98" i="2"/>
  <c r="BM98" i="2"/>
  <c r="BN98" i="2"/>
  <c r="BQ98" i="2"/>
  <c r="BI99" i="2"/>
  <c r="BJ99" i="2"/>
  <c r="BK99" i="2"/>
  <c r="BL99" i="2"/>
  <c r="BM99" i="2"/>
  <c r="BN99" i="2"/>
  <c r="BQ99" i="2"/>
  <c r="BI100" i="2"/>
  <c r="BJ100" i="2"/>
  <c r="BK100" i="2"/>
  <c r="BL100" i="2"/>
  <c r="BN100" i="2"/>
  <c r="BM100" i="2"/>
  <c r="BQ100" i="2"/>
  <c r="BQ3" i="2"/>
  <c r="BM3" i="2"/>
  <c r="BJ3" i="2"/>
  <c r="D4" i="2"/>
  <c r="F4" i="2"/>
  <c r="H4" i="2"/>
  <c r="I4" i="2"/>
  <c r="J4" i="2"/>
  <c r="R4" i="2"/>
  <c r="S4" i="2"/>
  <c r="T4" i="2"/>
  <c r="U4" i="2"/>
  <c r="V4" i="2"/>
  <c r="X4" i="2"/>
  <c r="Y4" i="2"/>
  <c r="Z4" i="2"/>
  <c r="AB4" i="2"/>
  <c r="AC4" i="2"/>
  <c r="AD4" i="2"/>
  <c r="AE4" i="2"/>
  <c r="AF4" i="2"/>
  <c r="AG4" i="2"/>
  <c r="AI4" i="2"/>
  <c r="AJ4" i="2"/>
  <c r="AK4" i="2"/>
  <c r="AL4" i="2"/>
  <c r="AM4" i="2"/>
  <c r="AO4" i="2"/>
  <c r="AP4" i="2"/>
  <c r="AQ4" i="2"/>
  <c r="AR4" i="2"/>
  <c r="AS4" i="2"/>
  <c r="AX4" i="2"/>
  <c r="AY4" i="2"/>
  <c r="BA4" i="2"/>
  <c r="BB4" i="2"/>
  <c r="BC4" i="2"/>
  <c r="BD4" i="2"/>
  <c r="BE4" i="2"/>
  <c r="BF4" i="2"/>
  <c r="C5" i="2"/>
  <c r="D5" i="2"/>
  <c r="F5" i="2"/>
  <c r="H5" i="2"/>
  <c r="I5" i="2"/>
  <c r="J5" i="2"/>
  <c r="R5" i="2"/>
  <c r="S5" i="2"/>
  <c r="T5" i="2"/>
  <c r="U5" i="2"/>
  <c r="V5" i="2"/>
  <c r="X5" i="2"/>
  <c r="Y5" i="2"/>
  <c r="Z5" i="2"/>
  <c r="AB5" i="2"/>
  <c r="AC5" i="2"/>
  <c r="AD5" i="2"/>
  <c r="AE5" i="2"/>
  <c r="AF5" i="2"/>
  <c r="AG5" i="2"/>
  <c r="AI5" i="2"/>
  <c r="AJ5" i="2"/>
  <c r="AK5" i="2"/>
  <c r="AL5" i="2"/>
  <c r="AM5" i="2"/>
  <c r="AO5" i="2"/>
  <c r="AP5" i="2"/>
  <c r="AQ5" i="2"/>
  <c r="AR5" i="2"/>
  <c r="AS5" i="2"/>
  <c r="AX5" i="2"/>
  <c r="AY5" i="2"/>
  <c r="BA5" i="2"/>
  <c r="BB5" i="2"/>
  <c r="BC5" i="2"/>
  <c r="BD5" i="2"/>
  <c r="BE5" i="2"/>
  <c r="BF5" i="2"/>
  <c r="C6" i="2"/>
  <c r="D6" i="2"/>
  <c r="F6" i="2"/>
  <c r="H6" i="2"/>
  <c r="I6" i="2"/>
  <c r="J6" i="2"/>
  <c r="R6" i="2"/>
  <c r="S6" i="2"/>
  <c r="T6" i="2"/>
  <c r="U6" i="2"/>
  <c r="V6" i="2"/>
  <c r="X6" i="2"/>
  <c r="Y6" i="2"/>
  <c r="Z6" i="2"/>
  <c r="AB6" i="2"/>
  <c r="AC6" i="2"/>
  <c r="AD6" i="2"/>
  <c r="AE6" i="2"/>
  <c r="AF6" i="2"/>
  <c r="AG6" i="2"/>
  <c r="AI6" i="2"/>
  <c r="AJ6" i="2"/>
  <c r="AK6" i="2"/>
  <c r="AL6" i="2"/>
  <c r="AM6" i="2"/>
  <c r="AO6" i="2"/>
  <c r="AP6" i="2"/>
  <c r="AQ6" i="2"/>
  <c r="AR6" i="2"/>
  <c r="AS6" i="2"/>
  <c r="AX6" i="2"/>
  <c r="AY6" i="2"/>
  <c r="BA6" i="2"/>
  <c r="BB6" i="2"/>
  <c r="BC6" i="2"/>
  <c r="BD6" i="2"/>
  <c r="BE6" i="2"/>
  <c r="BF6" i="2"/>
  <c r="C7" i="2"/>
  <c r="D7" i="2"/>
  <c r="F7" i="2"/>
  <c r="H7" i="2"/>
  <c r="I7" i="2"/>
  <c r="J7" i="2"/>
  <c r="R7" i="2"/>
  <c r="S7" i="2"/>
  <c r="T7" i="2"/>
  <c r="U7" i="2"/>
  <c r="V7" i="2"/>
  <c r="X7" i="2"/>
  <c r="Y7" i="2"/>
  <c r="Z7" i="2"/>
  <c r="AB7" i="2"/>
  <c r="AC7" i="2"/>
  <c r="AD7" i="2"/>
  <c r="AE7" i="2"/>
  <c r="AF7" i="2"/>
  <c r="AG7" i="2"/>
  <c r="AI7" i="2"/>
  <c r="AJ7" i="2"/>
  <c r="AK7" i="2"/>
  <c r="AL7" i="2"/>
  <c r="AM7" i="2"/>
  <c r="AO7" i="2"/>
  <c r="AP7" i="2"/>
  <c r="AQ7" i="2"/>
  <c r="AR7" i="2"/>
  <c r="AS7" i="2"/>
  <c r="AX7" i="2"/>
  <c r="AY7" i="2"/>
  <c r="BA7" i="2"/>
  <c r="BB7" i="2"/>
  <c r="BC7" i="2"/>
  <c r="BD7" i="2"/>
  <c r="BE7" i="2"/>
  <c r="BF7" i="2"/>
  <c r="C8" i="2"/>
  <c r="D8" i="2"/>
  <c r="F8" i="2"/>
  <c r="H8" i="2"/>
  <c r="I8" i="2"/>
  <c r="J8" i="2"/>
  <c r="R8" i="2"/>
  <c r="S8" i="2"/>
  <c r="T8" i="2"/>
  <c r="U8" i="2"/>
  <c r="V8" i="2"/>
  <c r="X8" i="2"/>
  <c r="Y8" i="2"/>
  <c r="Z8" i="2"/>
  <c r="AB8" i="2"/>
  <c r="AC8" i="2"/>
  <c r="AD8" i="2"/>
  <c r="AE8" i="2"/>
  <c r="AF8" i="2"/>
  <c r="AG8" i="2"/>
  <c r="AI8" i="2"/>
  <c r="AJ8" i="2"/>
  <c r="AK8" i="2"/>
  <c r="AL8" i="2"/>
  <c r="AM8" i="2"/>
  <c r="AO8" i="2"/>
  <c r="AP8" i="2"/>
  <c r="AQ8" i="2"/>
  <c r="AR8" i="2"/>
  <c r="AS8" i="2"/>
  <c r="AX8" i="2"/>
  <c r="AY8" i="2"/>
  <c r="BA8" i="2"/>
  <c r="BB8" i="2"/>
  <c r="BC8" i="2"/>
  <c r="BD8" i="2"/>
  <c r="BE8" i="2"/>
  <c r="BF8" i="2"/>
  <c r="C9" i="2"/>
  <c r="D9" i="2"/>
  <c r="F9" i="2"/>
  <c r="H9" i="2"/>
  <c r="I9" i="2"/>
  <c r="J9" i="2"/>
  <c r="R9" i="2"/>
  <c r="S9" i="2"/>
  <c r="T9" i="2"/>
  <c r="U9" i="2"/>
  <c r="V9" i="2"/>
  <c r="X9" i="2"/>
  <c r="Y9" i="2"/>
  <c r="Z9" i="2"/>
  <c r="AB9" i="2"/>
  <c r="AC9" i="2"/>
  <c r="AD9" i="2"/>
  <c r="AE9" i="2"/>
  <c r="AF9" i="2"/>
  <c r="AG9" i="2"/>
  <c r="AI9" i="2"/>
  <c r="AJ9" i="2"/>
  <c r="AK9" i="2"/>
  <c r="AL9" i="2"/>
  <c r="AM9" i="2"/>
  <c r="AO9" i="2"/>
  <c r="AP9" i="2"/>
  <c r="AQ9" i="2"/>
  <c r="AR9" i="2"/>
  <c r="AS9" i="2"/>
  <c r="AX9" i="2"/>
  <c r="AY9" i="2"/>
  <c r="BA9" i="2"/>
  <c r="BB9" i="2"/>
  <c r="BC9" i="2"/>
  <c r="BD9" i="2"/>
  <c r="BE9" i="2"/>
  <c r="BF9" i="2"/>
  <c r="C10" i="2"/>
  <c r="D10" i="2"/>
  <c r="F10" i="2"/>
  <c r="H10" i="2"/>
  <c r="I10" i="2"/>
  <c r="J10" i="2"/>
  <c r="R10" i="2"/>
  <c r="S10" i="2"/>
  <c r="T10" i="2"/>
  <c r="U10" i="2"/>
  <c r="V10" i="2"/>
  <c r="X10" i="2"/>
  <c r="Y10" i="2"/>
  <c r="Z10" i="2"/>
  <c r="AB10" i="2"/>
  <c r="AC10" i="2"/>
  <c r="AD10" i="2"/>
  <c r="AE10" i="2"/>
  <c r="AF10" i="2"/>
  <c r="AG10" i="2"/>
  <c r="AI10" i="2"/>
  <c r="AJ10" i="2"/>
  <c r="AK10" i="2"/>
  <c r="AL10" i="2"/>
  <c r="AM10" i="2"/>
  <c r="AO10" i="2"/>
  <c r="AP10" i="2"/>
  <c r="AQ10" i="2"/>
  <c r="AR10" i="2"/>
  <c r="AS10" i="2"/>
  <c r="AX10" i="2"/>
  <c r="AY10" i="2"/>
  <c r="BA10" i="2"/>
  <c r="BB10" i="2"/>
  <c r="BC10" i="2"/>
  <c r="BD10" i="2"/>
  <c r="BE10" i="2"/>
  <c r="BF10" i="2"/>
  <c r="C11" i="2"/>
  <c r="D11" i="2"/>
  <c r="F11" i="2"/>
  <c r="H11" i="2"/>
  <c r="I11" i="2"/>
  <c r="J11" i="2"/>
  <c r="R11" i="2"/>
  <c r="S11" i="2"/>
  <c r="T11" i="2"/>
  <c r="U11" i="2"/>
  <c r="V11" i="2"/>
  <c r="X11" i="2"/>
  <c r="Y11" i="2"/>
  <c r="Z11" i="2"/>
  <c r="AB11" i="2"/>
  <c r="AC11" i="2"/>
  <c r="AD11" i="2"/>
  <c r="AE11" i="2"/>
  <c r="AF11" i="2"/>
  <c r="AG11" i="2"/>
  <c r="AI11" i="2"/>
  <c r="AJ11" i="2"/>
  <c r="AK11" i="2"/>
  <c r="AL11" i="2"/>
  <c r="AM11" i="2"/>
  <c r="AO11" i="2"/>
  <c r="AP11" i="2"/>
  <c r="AQ11" i="2"/>
  <c r="AR11" i="2"/>
  <c r="AS11" i="2"/>
  <c r="AX11" i="2"/>
  <c r="AY11" i="2"/>
  <c r="BA11" i="2"/>
  <c r="BB11" i="2"/>
  <c r="BC11" i="2"/>
  <c r="BD11" i="2"/>
  <c r="BE11" i="2"/>
  <c r="BF11" i="2"/>
  <c r="C12" i="2"/>
  <c r="D12" i="2"/>
  <c r="F12" i="2"/>
  <c r="H12" i="2"/>
  <c r="I12" i="2"/>
  <c r="J12" i="2"/>
  <c r="R12" i="2"/>
  <c r="S12" i="2"/>
  <c r="T12" i="2"/>
  <c r="U12" i="2"/>
  <c r="V12" i="2"/>
  <c r="X12" i="2"/>
  <c r="Y12" i="2"/>
  <c r="Z12" i="2"/>
  <c r="AB12" i="2"/>
  <c r="AC12" i="2"/>
  <c r="AD12" i="2"/>
  <c r="AE12" i="2"/>
  <c r="AF12" i="2"/>
  <c r="AG12" i="2"/>
  <c r="AI12" i="2"/>
  <c r="AJ12" i="2"/>
  <c r="AK12" i="2"/>
  <c r="AL12" i="2"/>
  <c r="AM12" i="2"/>
  <c r="AO12" i="2"/>
  <c r="AP12" i="2"/>
  <c r="AQ12" i="2"/>
  <c r="AR12" i="2"/>
  <c r="AS12" i="2"/>
  <c r="AX12" i="2"/>
  <c r="AY12" i="2"/>
  <c r="BA12" i="2"/>
  <c r="BB12" i="2"/>
  <c r="BC12" i="2"/>
  <c r="BD12" i="2"/>
  <c r="BE12" i="2"/>
  <c r="BF12" i="2"/>
  <c r="C13" i="2"/>
  <c r="D13" i="2"/>
  <c r="F13" i="2"/>
  <c r="H13" i="2"/>
  <c r="I13" i="2"/>
  <c r="J13" i="2"/>
  <c r="R13" i="2"/>
  <c r="S13" i="2"/>
  <c r="T13" i="2"/>
  <c r="U13" i="2"/>
  <c r="V13" i="2"/>
  <c r="X13" i="2"/>
  <c r="Y13" i="2"/>
  <c r="Z13" i="2"/>
  <c r="AB13" i="2"/>
  <c r="AC13" i="2"/>
  <c r="AD13" i="2"/>
  <c r="AE13" i="2"/>
  <c r="AF13" i="2"/>
  <c r="AG13" i="2"/>
  <c r="AI13" i="2"/>
  <c r="AJ13" i="2"/>
  <c r="AK13" i="2"/>
  <c r="AL13" i="2"/>
  <c r="AM13" i="2"/>
  <c r="AO13" i="2"/>
  <c r="AP13" i="2"/>
  <c r="AQ13" i="2"/>
  <c r="AR13" i="2"/>
  <c r="AS13" i="2"/>
  <c r="AX13" i="2"/>
  <c r="AY13" i="2"/>
  <c r="BA13" i="2"/>
  <c r="BB13" i="2"/>
  <c r="BC13" i="2"/>
  <c r="BD13" i="2"/>
  <c r="BE13" i="2"/>
  <c r="BF13" i="2"/>
  <c r="C14" i="2"/>
  <c r="D14" i="2"/>
  <c r="F14" i="2"/>
  <c r="H14" i="2"/>
  <c r="I14" i="2"/>
  <c r="J14" i="2"/>
  <c r="R14" i="2"/>
  <c r="S14" i="2"/>
  <c r="T14" i="2"/>
  <c r="U14" i="2"/>
  <c r="V14" i="2"/>
  <c r="X14" i="2"/>
  <c r="Y14" i="2"/>
  <c r="Z14" i="2"/>
  <c r="AB14" i="2"/>
  <c r="AC14" i="2"/>
  <c r="AD14" i="2"/>
  <c r="AE14" i="2"/>
  <c r="AF14" i="2"/>
  <c r="AG14" i="2"/>
  <c r="AI14" i="2"/>
  <c r="AJ14" i="2"/>
  <c r="AK14" i="2"/>
  <c r="AL14" i="2"/>
  <c r="AM14" i="2"/>
  <c r="AO14" i="2"/>
  <c r="AP14" i="2"/>
  <c r="AQ14" i="2"/>
  <c r="AR14" i="2"/>
  <c r="AS14" i="2"/>
  <c r="AX14" i="2"/>
  <c r="AY14" i="2"/>
  <c r="BA14" i="2"/>
  <c r="BB14" i="2"/>
  <c r="BC14" i="2"/>
  <c r="BD14" i="2"/>
  <c r="BE14" i="2"/>
  <c r="BF14" i="2"/>
  <c r="C15" i="2"/>
  <c r="D15" i="2"/>
  <c r="F15" i="2"/>
  <c r="H15" i="2"/>
  <c r="I15" i="2"/>
  <c r="J15" i="2"/>
  <c r="R15" i="2"/>
  <c r="S15" i="2"/>
  <c r="T15" i="2"/>
  <c r="U15" i="2"/>
  <c r="V15" i="2"/>
  <c r="X15" i="2"/>
  <c r="Y15" i="2"/>
  <c r="Z15" i="2"/>
  <c r="AB15" i="2"/>
  <c r="AC15" i="2"/>
  <c r="AD15" i="2"/>
  <c r="AE15" i="2"/>
  <c r="AF15" i="2"/>
  <c r="AG15" i="2"/>
  <c r="AI15" i="2"/>
  <c r="AJ15" i="2"/>
  <c r="AK15" i="2"/>
  <c r="AL15" i="2"/>
  <c r="AM15" i="2"/>
  <c r="AO15" i="2"/>
  <c r="AP15" i="2"/>
  <c r="AQ15" i="2"/>
  <c r="AR15" i="2"/>
  <c r="AS15" i="2"/>
  <c r="AX15" i="2"/>
  <c r="AY15" i="2"/>
  <c r="BA15" i="2"/>
  <c r="BB15" i="2"/>
  <c r="BC15" i="2"/>
  <c r="BD15" i="2"/>
  <c r="BE15" i="2"/>
  <c r="BF15" i="2"/>
  <c r="C16" i="2"/>
  <c r="D16" i="2"/>
  <c r="F16" i="2"/>
  <c r="H16" i="2"/>
  <c r="I16" i="2"/>
  <c r="J16" i="2"/>
  <c r="R16" i="2"/>
  <c r="S16" i="2"/>
  <c r="T16" i="2"/>
  <c r="U16" i="2"/>
  <c r="V16" i="2"/>
  <c r="X16" i="2"/>
  <c r="Y16" i="2"/>
  <c r="Z16" i="2"/>
  <c r="AB16" i="2"/>
  <c r="AC16" i="2"/>
  <c r="AD16" i="2"/>
  <c r="AE16" i="2"/>
  <c r="AF16" i="2"/>
  <c r="AG16" i="2"/>
  <c r="AI16" i="2"/>
  <c r="AJ16" i="2"/>
  <c r="AK16" i="2"/>
  <c r="AL16" i="2"/>
  <c r="AM16" i="2"/>
  <c r="AO16" i="2"/>
  <c r="AP16" i="2"/>
  <c r="AQ16" i="2"/>
  <c r="AR16" i="2"/>
  <c r="AS16" i="2"/>
  <c r="AX16" i="2"/>
  <c r="AY16" i="2"/>
  <c r="BA16" i="2"/>
  <c r="BB16" i="2"/>
  <c r="BC16" i="2"/>
  <c r="BD16" i="2"/>
  <c r="BE16" i="2"/>
  <c r="BF16" i="2"/>
  <c r="C17" i="2"/>
  <c r="D17" i="2"/>
  <c r="F17" i="2"/>
  <c r="H17" i="2"/>
  <c r="I17" i="2"/>
  <c r="J17" i="2"/>
  <c r="R17" i="2"/>
  <c r="S17" i="2"/>
  <c r="T17" i="2"/>
  <c r="U17" i="2"/>
  <c r="V17" i="2"/>
  <c r="X17" i="2"/>
  <c r="Y17" i="2"/>
  <c r="Z17" i="2"/>
  <c r="AB17" i="2"/>
  <c r="AC17" i="2"/>
  <c r="AH17" i="2"/>
  <c r="AD17" i="2"/>
  <c r="AE17" i="2"/>
  <c r="AF17" i="2"/>
  <c r="AG17" i="2"/>
  <c r="AI17" i="2"/>
  <c r="AJ17" i="2"/>
  <c r="AK17" i="2"/>
  <c r="AL17" i="2"/>
  <c r="AM17" i="2"/>
  <c r="AO17" i="2"/>
  <c r="AP17" i="2"/>
  <c r="AQ17" i="2"/>
  <c r="AR17" i="2"/>
  <c r="AS17" i="2"/>
  <c r="AX17" i="2"/>
  <c r="AY17" i="2"/>
  <c r="BA17" i="2"/>
  <c r="BB17" i="2"/>
  <c r="BC17" i="2"/>
  <c r="BD17" i="2"/>
  <c r="BE17" i="2"/>
  <c r="BF17" i="2"/>
  <c r="C18" i="2"/>
  <c r="D18" i="2"/>
  <c r="F18" i="2"/>
  <c r="H18" i="2"/>
  <c r="I18" i="2"/>
  <c r="J18" i="2"/>
  <c r="R18" i="2"/>
  <c r="S18" i="2"/>
  <c r="T18" i="2"/>
  <c r="U18" i="2"/>
  <c r="V18" i="2"/>
  <c r="X18" i="2"/>
  <c r="Y18" i="2"/>
  <c r="Z18" i="2"/>
  <c r="AB18" i="2"/>
  <c r="AC18" i="2"/>
  <c r="AD18" i="2"/>
  <c r="AE18" i="2"/>
  <c r="AF18" i="2"/>
  <c r="AG18" i="2"/>
  <c r="AI18" i="2"/>
  <c r="AJ18" i="2"/>
  <c r="AK18" i="2"/>
  <c r="AL18" i="2"/>
  <c r="AM18" i="2"/>
  <c r="AO18" i="2"/>
  <c r="AP18" i="2"/>
  <c r="AQ18" i="2"/>
  <c r="AR18" i="2"/>
  <c r="AS18" i="2"/>
  <c r="AX18" i="2"/>
  <c r="AY18" i="2"/>
  <c r="BA18" i="2"/>
  <c r="BB18" i="2"/>
  <c r="BC18" i="2"/>
  <c r="BD18" i="2"/>
  <c r="BE18" i="2"/>
  <c r="BF18" i="2"/>
  <c r="C19" i="2"/>
  <c r="D19" i="2"/>
  <c r="F19" i="2"/>
  <c r="H19" i="2"/>
  <c r="I19" i="2"/>
  <c r="J19" i="2"/>
  <c r="R19" i="2"/>
  <c r="S19" i="2"/>
  <c r="T19" i="2"/>
  <c r="U19" i="2"/>
  <c r="V19" i="2"/>
  <c r="X19" i="2"/>
  <c r="Y19" i="2"/>
  <c r="Z19" i="2"/>
  <c r="AB19" i="2"/>
  <c r="AC19" i="2"/>
  <c r="AD19" i="2"/>
  <c r="AE19" i="2"/>
  <c r="AF19" i="2"/>
  <c r="AG19" i="2"/>
  <c r="AI19" i="2"/>
  <c r="AJ19" i="2"/>
  <c r="AK19" i="2"/>
  <c r="AL19" i="2"/>
  <c r="AM19" i="2"/>
  <c r="AO19" i="2"/>
  <c r="AP19" i="2"/>
  <c r="AQ19" i="2"/>
  <c r="AR19" i="2"/>
  <c r="AS19" i="2"/>
  <c r="AX19" i="2"/>
  <c r="AY19" i="2"/>
  <c r="BA19" i="2"/>
  <c r="BB19" i="2"/>
  <c r="BC19" i="2"/>
  <c r="BD19" i="2"/>
  <c r="BE19" i="2"/>
  <c r="BF19" i="2"/>
  <c r="C20" i="2"/>
  <c r="D20" i="2"/>
  <c r="F20" i="2"/>
  <c r="H20" i="2"/>
  <c r="I20" i="2"/>
  <c r="J20" i="2"/>
  <c r="R20" i="2"/>
  <c r="S20" i="2"/>
  <c r="T20" i="2"/>
  <c r="U20" i="2"/>
  <c r="V20" i="2"/>
  <c r="X20" i="2"/>
  <c r="Y20" i="2"/>
  <c r="Z20" i="2"/>
  <c r="AB20" i="2"/>
  <c r="AC20" i="2"/>
  <c r="AD20" i="2"/>
  <c r="AE20" i="2"/>
  <c r="AF20" i="2"/>
  <c r="AG20" i="2"/>
  <c r="AI20" i="2"/>
  <c r="AJ20" i="2"/>
  <c r="AK20" i="2"/>
  <c r="AL20" i="2"/>
  <c r="AM20" i="2"/>
  <c r="AO20" i="2"/>
  <c r="AP20" i="2"/>
  <c r="AQ20" i="2"/>
  <c r="AR20" i="2"/>
  <c r="AS20" i="2"/>
  <c r="AX20" i="2"/>
  <c r="AY20" i="2"/>
  <c r="BA20" i="2"/>
  <c r="BB20" i="2"/>
  <c r="BC20" i="2"/>
  <c r="BD20" i="2"/>
  <c r="BE20" i="2"/>
  <c r="BF20" i="2"/>
  <c r="C21" i="2"/>
  <c r="D21" i="2"/>
  <c r="F21" i="2"/>
  <c r="H21" i="2"/>
  <c r="I21" i="2"/>
  <c r="J21" i="2"/>
  <c r="R21" i="2"/>
  <c r="S21" i="2"/>
  <c r="T21" i="2"/>
  <c r="U21" i="2"/>
  <c r="V21" i="2"/>
  <c r="X21" i="2"/>
  <c r="Y21" i="2"/>
  <c r="Z21" i="2"/>
  <c r="AB21" i="2"/>
  <c r="AC21" i="2"/>
  <c r="AD21" i="2"/>
  <c r="AE21" i="2"/>
  <c r="AF21" i="2"/>
  <c r="AG21" i="2"/>
  <c r="AI21" i="2"/>
  <c r="AJ21" i="2"/>
  <c r="AK21" i="2"/>
  <c r="AL21" i="2"/>
  <c r="AM21" i="2"/>
  <c r="AO21" i="2"/>
  <c r="AP21" i="2"/>
  <c r="AQ21" i="2"/>
  <c r="AR21" i="2"/>
  <c r="AS21" i="2"/>
  <c r="AX21" i="2"/>
  <c r="AY21" i="2"/>
  <c r="BA21" i="2"/>
  <c r="BB21" i="2"/>
  <c r="BC21" i="2"/>
  <c r="BD21" i="2"/>
  <c r="BE21" i="2"/>
  <c r="BF21" i="2"/>
  <c r="C22" i="2"/>
  <c r="D22" i="2"/>
  <c r="F22" i="2"/>
  <c r="H22" i="2"/>
  <c r="I22" i="2"/>
  <c r="J22" i="2"/>
  <c r="R22" i="2"/>
  <c r="S22" i="2"/>
  <c r="T22" i="2"/>
  <c r="U22" i="2"/>
  <c r="V22" i="2"/>
  <c r="X22" i="2"/>
  <c r="Y22" i="2"/>
  <c r="Z22" i="2"/>
  <c r="AB22" i="2"/>
  <c r="AC22" i="2"/>
  <c r="AD22" i="2"/>
  <c r="AE22" i="2"/>
  <c r="AF22" i="2"/>
  <c r="AG22" i="2"/>
  <c r="AI22" i="2"/>
  <c r="AJ22" i="2"/>
  <c r="AK22" i="2"/>
  <c r="AL22" i="2"/>
  <c r="AM22" i="2"/>
  <c r="AO22" i="2"/>
  <c r="AP22" i="2"/>
  <c r="AQ22" i="2"/>
  <c r="AR22" i="2"/>
  <c r="AS22" i="2"/>
  <c r="AX22" i="2"/>
  <c r="AY22" i="2"/>
  <c r="BA22" i="2"/>
  <c r="BB22" i="2"/>
  <c r="BC22" i="2"/>
  <c r="BD22" i="2"/>
  <c r="BE22" i="2"/>
  <c r="BF22" i="2"/>
  <c r="C23" i="2"/>
  <c r="D23" i="2"/>
  <c r="F23" i="2"/>
  <c r="H23" i="2"/>
  <c r="I23" i="2"/>
  <c r="J23" i="2"/>
  <c r="R23" i="2"/>
  <c r="S23" i="2"/>
  <c r="T23" i="2"/>
  <c r="U23" i="2"/>
  <c r="V23" i="2"/>
  <c r="X23" i="2"/>
  <c r="Y23" i="2"/>
  <c r="Z23" i="2"/>
  <c r="AB23" i="2"/>
  <c r="AC23" i="2"/>
  <c r="AD23" i="2"/>
  <c r="AE23" i="2"/>
  <c r="AF23" i="2"/>
  <c r="AG23" i="2"/>
  <c r="AI23" i="2"/>
  <c r="AJ23" i="2"/>
  <c r="AK23" i="2"/>
  <c r="AL23" i="2"/>
  <c r="AM23" i="2"/>
  <c r="AO23" i="2"/>
  <c r="AP23" i="2"/>
  <c r="AQ23" i="2"/>
  <c r="AR23" i="2"/>
  <c r="AS23" i="2"/>
  <c r="AX23" i="2"/>
  <c r="AY23" i="2"/>
  <c r="BA23" i="2"/>
  <c r="BB23" i="2"/>
  <c r="BC23" i="2"/>
  <c r="BD23" i="2"/>
  <c r="BE23" i="2"/>
  <c r="BF23" i="2"/>
  <c r="C24" i="2"/>
  <c r="D24" i="2"/>
  <c r="F24" i="2"/>
  <c r="H24" i="2"/>
  <c r="I24" i="2"/>
  <c r="J24" i="2"/>
  <c r="R24" i="2"/>
  <c r="S24" i="2"/>
  <c r="T24" i="2"/>
  <c r="U24" i="2"/>
  <c r="V24" i="2"/>
  <c r="X24" i="2"/>
  <c r="Y24" i="2"/>
  <c r="Z24" i="2"/>
  <c r="AB24" i="2"/>
  <c r="AC24" i="2"/>
  <c r="AD24" i="2"/>
  <c r="AE24" i="2"/>
  <c r="AF24" i="2"/>
  <c r="AG24" i="2"/>
  <c r="AI24" i="2"/>
  <c r="AJ24" i="2"/>
  <c r="AK24" i="2"/>
  <c r="AL24" i="2"/>
  <c r="AM24" i="2"/>
  <c r="AO24" i="2"/>
  <c r="AP24" i="2"/>
  <c r="AQ24" i="2"/>
  <c r="AR24" i="2"/>
  <c r="AS24" i="2"/>
  <c r="AX24" i="2"/>
  <c r="AY24" i="2"/>
  <c r="BA24" i="2"/>
  <c r="BB24" i="2"/>
  <c r="BC24" i="2"/>
  <c r="BD24" i="2"/>
  <c r="BE24" i="2"/>
  <c r="BF24" i="2"/>
  <c r="C25" i="2"/>
  <c r="D25" i="2"/>
  <c r="F25" i="2"/>
  <c r="H25" i="2"/>
  <c r="I25" i="2"/>
  <c r="J25" i="2"/>
  <c r="R25" i="2"/>
  <c r="S25" i="2"/>
  <c r="T25" i="2"/>
  <c r="U25" i="2"/>
  <c r="V25" i="2"/>
  <c r="X25" i="2"/>
  <c r="Y25" i="2"/>
  <c r="Z25" i="2"/>
  <c r="AB25" i="2"/>
  <c r="AC25" i="2"/>
  <c r="AD25" i="2"/>
  <c r="AE25" i="2"/>
  <c r="AF25" i="2"/>
  <c r="AG25" i="2"/>
  <c r="AI25" i="2"/>
  <c r="AJ25" i="2"/>
  <c r="AK25" i="2"/>
  <c r="AL25" i="2"/>
  <c r="AM25" i="2"/>
  <c r="AO25" i="2"/>
  <c r="AP25" i="2"/>
  <c r="AQ25" i="2"/>
  <c r="AR25" i="2"/>
  <c r="AS25" i="2"/>
  <c r="AX25" i="2"/>
  <c r="AY25" i="2"/>
  <c r="BA25" i="2"/>
  <c r="BB25" i="2"/>
  <c r="BC25" i="2"/>
  <c r="BD25" i="2"/>
  <c r="BE25" i="2"/>
  <c r="BF25" i="2"/>
  <c r="C26" i="2"/>
  <c r="D26" i="2"/>
  <c r="F26" i="2"/>
  <c r="H26" i="2"/>
  <c r="I26" i="2"/>
  <c r="J26" i="2"/>
  <c r="R26" i="2"/>
  <c r="S26" i="2"/>
  <c r="T26" i="2"/>
  <c r="U26" i="2"/>
  <c r="V26" i="2"/>
  <c r="X26" i="2"/>
  <c r="Y26" i="2"/>
  <c r="Z26" i="2"/>
  <c r="AB26" i="2"/>
  <c r="AC26" i="2"/>
  <c r="AD26" i="2"/>
  <c r="AE26" i="2"/>
  <c r="AF26" i="2"/>
  <c r="AG26" i="2"/>
  <c r="AI26" i="2"/>
  <c r="AJ26" i="2"/>
  <c r="AK26" i="2"/>
  <c r="AL26" i="2"/>
  <c r="AM26" i="2"/>
  <c r="AO26" i="2"/>
  <c r="AP26" i="2"/>
  <c r="AQ26" i="2"/>
  <c r="AR26" i="2"/>
  <c r="AS26" i="2"/>
  <c r="AX26" i="2"/>
  <c r="AY26" i="2"/>
  <c r="BA26" i="2"/>
  <c r="BB26" i="2"/>
  <c r="BC26" i="2"/>
  <c r="BD26" i="2"/>
  <c r="BE26" i="2"/>
  <c r="BF26" i="2"/>
  <c r="C27" i="2"/>
  <c r="D27" i="2"/>
  <c r="F27" i="2"/>
  <c r="H27" i="2"/>
  <c r="I27" i="2"/>
  <c r="J27" i="2"/>
  <c r="R27" i="2"/>
  <c r="S27" i="2"/>
  <c r="T27" i="2"/>
  <c r="U27" i="2"/>
  <c r="V27" i="2"/>
  <c r="X27" i="2"/>
  <c r="Y27" i="2"/>
  <c r="Z27" i="2"/>
  <c r="AB27" i="2"/>
  <c r="AC27" i="2"/>
  <c r="AD27" i="2"/>
  <c r="AE27" i="2"/>
  <c r="AF27" i="2"/>
  <c r="AG27" i="2"/>
  <c r="AI27" i="2"/>
  <c r="AJ27" i="2"/>
  <c r="AK27" i="2"/>
  <c r="AL27" i="2"/>
  <c r="AM27" i="2"/>
  <c r="AO27" i="2"/>
  <c r="AP27" i="2"/>
  <c r="AQ27" i="2"/>
  <c r="AR27" i="2"/>
  <c r="AS27" i="2"/>
  <c r="AX27" i="2"/>
  <c r="AY27" i="2"/>
  <c r="BA27" i="2"/>
  <c r="BB27" i="2"/>
  <c r="BC27" i="2"/>
  <c r="BD27" i="2"/>
  <c r="BE27" i="2"/>
  <c r="BF27" i="2"/>
  <c r="C28" i="2"/>
  <c r="D28" i="2"/>
  <c r="F28" i="2"/>
  <c r="H28" i="2"/>
  <c r="I28" i="2"/>
  <c r="J28" i="2"/>
  <c r="R28" i="2"/>
  <c r="S28" i="2"/>
  <c r="T28" i="2"/>
  <c r="U28" i="2"/>
  <c r="V28" i="2"/>
  <c r="X28" i="2"/>
  <c r="Y28" i="2"/>
  <c r="Z28" i="2"/>
  <c r="AB28" i="2"/>
  <c r="AC28" i="2"/>
  <c r="AD28" i="2"/>
  <c r="AE28" i="2"/>
  <c r="AF28" i="2"/>
  <c r="AG28" i="2"/>
  <c r="AI28" i="2"/>
  <c r="AJ28" i="2"/>
  <c r="AK28" i="2"/>
  <c r="AL28" i="2"/>
  <c r="AM28" i="2"/>
  <c r="AO28" i="2"/>
  <c r="AP28" i="2"/>
  <c r="AQ28" i="2"/>
  <c r="AR28" i="2"/>
  <c r="AS28" i="2"/>
  <c r="AX28" i="2"/>
  <c r="AY28" i="2"/>
  <c r="BA28" i="2"/>
  <c r="BB28" i="2"/>
  <c r="BC28" i="2"/>
  <c r="BD28" i="2"/>
  <c r="BE28" i="2"/>
  <c r="BF28" i="2"/>
  <c r="C29" i="2"/>
  <c r="D29" i="2"/>
  <c r="F29" i="2"/>
  <c r="H29" i="2"/>
  <c r="I29" i="2"/>
  <c r="J29" i="2"/>
  <c r="R29" i="2"/>
  <c r="S29" i="2"/>
  <c r="T29" i="2"/>
  <c r="U29" i="2"/>
  <c r="V29" i="2"/>
  <c r="X29" i="2"/>
  <c r="Y29" i="2"/>
  <c r="Z29" i="2"/>
  <c r="AB29" i="2"/>
  <c r="AC29" i="2"/>
  <c r="AD29" i="2"/>
  <c r="AE29" i="2"/>
  <c r="AF29" i="2"/>
  <c r="AG29" i="2"/>
  <c r="AI29" i="2"/>
  <c r="AJ29" i="2"/>
  <c r="AK29" i="2"/>
  <c r="AL29" i="2"/>
  <c r="AM29" i="2"/>
  <c r="AO29" i="2"/>
  <c r="AP29" i="2"/>
  <c r="AQ29" i="2"/>
  <c r="AR29" i="2"/>
  <c r="AS29" i="2"/>
  <c r="AX29" i="2"/>
  <c r="AY29" i="2"/>
  <c r="BA29" i="2"/>
  <c r="BB29" i="2"/>
  <c r="BC29" i="2"/>
  <c r="BD29" i="2"/>
  <c r="BE29" i="2"/>
  <c r="BF29" i="2"/>
  <c r="C30" i="2"/>
  <c r="D30" i="2"/>
  <c r="F30" i="2"/>
  <c r="H30" i="2"/>
  <c r="I30" i="2"/>
  <c r="J30" i="2"/>
  <c r="R30" i="2"/>
  <c r="S30" i="2"/>
  <c r="T30" i="2"/>
  <c r="U30" i="2"/>
  <c r="V30" i="2"/>
  <c r="X30" i="2"/>
  <c r="Y30" i="2"/>
  <c r="Z30" i="2"/>
  <c r="AB30" i="2"/>
  <c r="AC30" i="2"/>
  <c r="AD30" i="2"/>
  <c r="AE30" i="2"/>
  <c r="AF30" i="2"/>
  <c r="AG30" i="2"/>
  <c r="AI30" i="2"/>
  <c r="AJ30" i="2"/>
  <c r="AK30" i="2"/>
  <c r="AL30" i="2"/>
  <c r="AM30" i="2"/>
  <c r="AO30" i="2"/>
  <c r="AP30" i="2"/>
  <c r="AQ30" i="2"/>
  <c r="AR30" i="2"/>
  <c r="AS30" i="2"/>
  <c r="AX30" i="2"/>
  <c r="AY30" i="2"/>
  <c r="BA30" i="2"/>
  <c r="BB30" i="2"/>
  <c r="BC30" i="2"/>
  <c r="BD30" i="2"/>
  <c r="BE30" i="2"/>
  <c r="BF30" i="2"/>
  <c r="C31" i="2"/>
  <c r="D31" i="2"/>
  <c r="F31" i="2"/>
  <c r="H31" i="2"/>
  <c r="I31" i="2"/>
  <c r="J31" i="2"/>
  <c r="R31" i="2"/>
  <c r="S31" i="2"/>
  <c r="T31" i="2"/>
  <c r="U31" i="2"/>
  <c r="V31" i="2"/>
  <c r="X31" i="2"/>
  <c r="Y31" i="2"/>
  <c r="Z31" i="2"/>
  <c r="AB31" i="2"/>
  <c r="AC31" i="2"/>
  <c r="AD31" i="2"/>
  <c r="AE31" i="2"/>
  <c r="AF31" i="2"/>
  <c r="AG31" i="2"/>
  <c r="AI31" i="2"/>
  <c r="AJ31" i="2"/>
  <c r="AK31" i="2"/>
  <c r="AL31" i="2"/>
  <c r="AM31" i="2"/>
  <c r="AO31" i="2"/>
  <c r="AP31" i="2"/>
  <c r="AQ31" i="2"/>
  <c r="AR31" i="2"/>
  <c r="AS31" i="2"/>
  <c r="AX31" i="2"/>
  <c r="AY31" i="2"/>
  <c r="BA31" i="2"/>
  <c r="BB31" i="2"/>
  <c r="BC31" i="2"/>
  <c r="BD31" i="2"/>
  <c r="BE31" i="2"/>
  <c r="BF31" i="2"/>
  <c r="C32" i="2"/>
  <c r="D32" i="2"/>
  <c r="F32" i="2"/>
  <c r="H32" i="2"/>
  <c r="I32" i="2"/>
  <c r="J32" i="2"/>
  <c r="R32" i="2"/>
  <c r="S32" i="2"/>
  <c r="T32" i="2"/>
  <c r="U32" i="2"/>
  <c r="V32" i="2"/>
  <c r="X32" i="2"/>
  <c r="Y32" i="2"/>
  <c r="Z32" i="2"/>
  <c r="AB32" i="2"/>
  <c r="AC32" i="2"/>
  <c r="AD32" i="2"/>
  <c r="AE32" i="2"/>
  <c r="AF32" i="2"/>
  <c r="AG32" i="2"/>
  <c r="AI32" i="2"/>
  <c r="AJ32" i="2"/>
  <c r="AK32" i="2"/>
  <c r="AL32" i="2"/>
  <c r="AM32" i="2"/>
  <c r="AO32" i="2"/>
  <c r="AP32" i="2"/>
  <c r="AQ32" i="2"/>
  <c r="AR32" i="2"/>
  <c r="AS32" i="2"/>
  <c r="AX32" i="2"/>
  <c r="AY32" i="2"/>
  <c r="AZ32" i="2"/>
  <c r="BA32" i="2"/>
  <c r="BB32" i="2"/>
  <c r="BC32" i="2"/>
  <c r="BD32" i="2"/>
  <c r="BE32" i="2"/>
  <c r="BF32" i="2"/>
  <c r="C33" i="2"/>
  <c r="D33" i="2"/>
  <c r="F33" i="2"/>
  <c r="H33" i="2"/>
  <c r="I33" i="2"/>
  <c r="J33" i="2"/>
  <c r="R33" i="2"/>
  <c r="S33" i="2"/>
  <c r="T33" i="2"/>
  <c r="U33" i="2"/>
  <c r="V33" i="2"/>
  <c r="X33" i="2"/>
  <c r="Y33" i="2"/>
  <c r="Z33" i="2"/>
  <c r="AB33" i="2"/>
  <c r="AC33" i="2"/>
  <c r="AD33" i="2"/>
  <c r="AE33" i="2"/>
  <c r="AF33" i="2"/>
  <c r="AG33" i="2"/>
  <c r="AI33" i="2"/>
  <c r="AJ33" i="2"/>
  <c r="AK33" i="2"/>
  <c r="AL33" i="2"/>
  <c r="AM33" i="2"/>
  <c r="AO33" i="2"/>
  <c r="AP33" i="2"/>
  <c r="AQ33" i="2"/>
  <c r="AR33" i="2"/>
  <c r="AS33" i="2"/>
  <c r="AX33" i="2"/>
  <c r="AY33" i="2"/>
  <c r="BA33" i="2"/>
  <c r="BB33" i="2"/>
  <c r="BC33" i="2"/>
  <c r="BD33" i="2"/>
  <c r="BE33" i="2"/>
  <c r="BF33" i="2"/>
  <c r="C34" i="2"/>
  <c r="D34" i="2"/>
  <c r="F34" i="2"/>
  <c r="H34" i="2"/>
  <c r="I34" i="2"/>
  <c r="J34" i="2"/>
  <c r="R34" i="2"/>
  <c r="S34" i="2"/>
  <c r="T34" i="2"/>
  <c r="U34" i="2"/>
  <c r="V34" i="2"/>
  <c r="X34" i="2"/>
  <c r="Y34" i="2"/>
  <c r="Z34" i="2"/>
  <c r="AB34" i="2"/>
  <c r="AC34" i="2"/>
  <c r="AD34" i="2"/>
  <c r="AE34" i="2"/>
  <c r="AF34" i="2"/>
  <c r="AG34" i="2"/>
  <c r="AI34" i="2"/>
  <c r="AJ34" i="2"/>
  <c r="AK34" i="2"/>
  <c r="AL34" i="2"/>
  <c r="AM34" i="2"/>
  <c r="AO34" i="2"/>
  <c r="AP34" i="2"/>
  <c r="AQ34" i="2"/>
  <c r="AR34" i="2"/>
  <c r="AS34" i="2"/>
  <c r="AX34" i="2"/>
  <c r="AY34" i="2"/>
  <c r="BA34" i="2"/>
  <c r="BB34" i="2"/>
  <c r="BC34" i="2"/>
  <c r="BD34" i="2"/>
  <c r="BE34" i="2"/>
  <c r="BF34" i="2"/>
  <c r="C35" i="2"/>
  <c r="D35" i="2"/>
  <c r="F35" i="2"/>
  <c r="H35" i="2"/>
  <c r="I35" i="2"/>
  <c r="J35" i="2"/>
  <c r="R35" i="2"/>
  <c r="S35" i="2"/>
  <c r="T35" i="2"/>
  <c r="U35" i="2"/>
  <c r="V35" i="2"/>
  <c r="X35" i="2"/>
  <c r="Y35" i="2"/>
  <c r="Z35" i="2"/>
  <c r="AB35" i="2"/>
  <c r="AC35" i="2"/>
  <c r="AD35" i="2"/>
  <c r="AE35" i="2"/>
  <c r="AF35" i="2"/>
  <c r="AG35" i="2"/>
  <c r="AI35" i="2"/>
  <c r="AJ35" i="2"/>
  <c r="AK35" i="2"/>
  <c r="AL35" i="2"/>
  <c r="AM35" i="2"/>
  <c r="AO35" i="2"/>
  <c r="AP35" i="2"/>
  <c r="AQ35" i="2"/>
  <c r="AR35" i="2"/>
  <c r="AS35" i="2"/>
  <c r="AX35" i="2"/>
  <c r="AY35" i="2"/>
  <c r="BA35" i="2"/>
  <c r="BB35" i="2"/>
  <c r="BC35" i="2"/>
  <c r="BD35" i="2"/>
  <c r="BE35" i="2"/>
  <c r="BF35" i="2"/>
  <c r="C36" i="2"/>
  <c r="D36" i="2"/>
  <c r="F36" i="2"/>
  <c r="H36" i="2"/>
  <c r="I36" i="2"/>
  <c r="J36" i="2"/>
  <c r="R36" i="2"/>
  <c r="S36" i="2"/>
  <c r="T36" i="2"/>
  <c r="U36" i="2"/>
  <c r="V36" i="2"/>
  <c r="X36" i="2"/>
  <c r="Y36" i="2"/>
  <c r="Z36" i="2"/>
  <c r="AB36" i="2"/>
  <c r="AC36" i="2"/>
  <c r="AD36" i="2"/>
  <c r="AE36" i="2"/>
  <c r="AF36" i="2"/>
  <c r="AG36" i="2"/>
  <c r="AI36" i="2"/>
  <c r="AJ36" i="2"/>
  <c r="AK36" i="2"/>
  <c r="AL36" i="2"/>
  <c r="AM36" i="2"/>
  <c r="AO36" i="2"/>
  <c r="AP36" i="2"/>
  <c r="AQ36" i="2"/>
  <c r="AR36" i="2"/>
  <c r="AS36" i="2"/>
  <c r="AX36" i="2"/>
  <c r="AY36" i="2"/>
  <c r="BA36" i="2"/>
  <c r="BB36" i="2"/>
  <c r="BC36" i="2"/>
  <c r="BD36" i="2"/>
  <c r="BE36" i="2"/>
  <c r="BF36" i="2"/>
  <c r="C37" i="2"/>
  <c r="D37" i="2"/>
  <c r="F37" i="2"/>
  <c r="H37" i="2"/>
  <c r="I37" i="2"/>
  <c r="J37" i="2"/>
  <c r="R37" i="2"/>
  <c r="S37" i="2"/>
  <c r="T37" i="2"/>
  <c r="U37" i="2"/>
  <c r="V37" i="2"/>
  <c r="X37" i="2"/>
  <c r="Y37" i="2"/>
  <c r="Z37" i="2"/>
  <c r="AB37" i="2"/>
  <c r="AC37" i="2"/>
  <c r="AD37" i="2"/>
  <c r="AE37" i="2"/>
  <c r="AF37" i="2"/>
  <c r="AG37" i="2"/>
  <c r="AI37" i="2"/>
  <c r="AJ37" i="2"/>
  <c r="AK37" i="2"/>
  <c r="AL37" i="2"/>
  <c r="AM37" i="2"/>
  <c r="AO37" i="2"/>
  <c r="AP37" i="2"/>
  <c r="AQ37" i="2"/>
  <c r="AR37" i="2"/>
  <c r="AS37" i="2"/>
  <c r="AX37" i="2"/>
  <c r="AY37" i="2"/>
  <c r="BA37" i="2"/>
  <c r="BB37" i="2"/>
  <c r="BC37" i="2"/>
  <c r="BD37" i="2"/>
  <c r="BE37" i="2"/>
  <c r="BF37" i="2"/>
  <c r="C38" i="2"/>
  <c r="D38" i="2"/>
  <c r="F38" i="2"/>
  <c r="H38" i="2"/>
  <c r="I38" i="2"/>
  <c r="J38" i="2"/>
  <c r="R38" i="2"/>
  <c r="S38" i="2"/>
  <c r="T38" i="2"/>
  <c r="U38" i="2"/>
  <c r="V38" i="2"/>
  <c r="X38" i="2"/>
  <c r="Y38" i="2"/>
  <c r="Z38" i="2"/>
  <c r="AB38" i="2"/>
  <c r="AC38" i="2"/>
  <c r="AD38" i="2"/>
  <c r="AE38" i="2"/>
  <c r="AF38" i="2"/>
  <c r="AG38" i="2"/>
  <c r="AI38" i="2"/>
  <c r="AJ38" i="2"/>
  <c r="AK38" i="2"/>
  <c r="AL38" i="2"/>
  <c r="AM38" i="2"/>
  <c r="AO38" i="2"/>
  <c r="AP38" i="2"/>
  <c r="AQ38" i="2"/>
  <c r="AR38" i="2"/>
  <c r="AS38" i="2"/>
  <c r="AX38" i="2"/>
  <c r="AY38" i="2"/>
  <c r="BA38" i="2"/>
  <c r="BB38" i="2"/>
  <c r="BC38" i="2"/>
  <c r="BD38" i="2"/>
  <c r="BE38" i="2"/>
  <c r="BF38" i="2"/>
  <c r="C39" i="2"/>
  <c r="D39" i="2"/>
  <c r="F39" i="2"/>
  <c r="H39" i="2"/>
  <c r="I39" i="2"/>
  <c r="J39" i="2"/>
  <c r="R39" i="2"/>
  <c r="S39" i="2"/>
  <c r="T39" i="2"/>
  <c r="U39" i="2"/>
  <c r="V39" i="2"/>
  <c r="X39" i="2"/>
  <c r="Y39" i="2"/>
  <c r="Z39" i="2"/>
  <c r="AB39" i="2"/>
  <c r="AC39" i="2"/>
  <c r="AD39" i="2"/>
  <c r="AE39" i="2"/>
  <c r="AF39" i="2"/>
  <c r="AG39" i="2"/>
  <c r="AI39" i="2"/>
  <c r="AJ39" i="2"/>
  <c r="AK39" i="2"/>
  <c r="AL39" i="2"/>
  <c r="AM39" i="2"/>
  <c r="AO39" i="2"/>
  <c r="AP39" i="2"/>
  <c r="AQ39" i="2"/>
  <c r="AR39" i="2"/>
  <c r="AS39" i="2"/>
  <c r="AX39" i="2"/>
  <c r="AY39" i="2"/>
  <c r="BA39" i="2"/>
  <c r="BB39" i="2"/>
  <c r="BC39" i="2"/>
  <c r="BD39" i="2"/>
  <c r="BE39" i="2"/>
  <c r="BF39" i="2"/>
  <c r="C40" i="2"/>
  <c r="D40" i="2"/>
  <c r="F40" i="2"/>
  <c r="H40" i="2"/>
  <c r="I40" i="2"/>
  <c r="J40" i="2"/>
  <c r="R40" i="2"/>
  <c r="S40" i="2"/>
  <c r="T40" i="2"/>
  <c r="U40" i="2"/>
  <c r="V40" i="2"/>
  <c r="X40" i="2"/>
  <c r="Y40" i="2"/>
  <c r="Z40" i="2"/>
  <c r="AB40" i="2"/>
  <c r="AC40" i="2"/>
  <c r="AD40" i="2"/>
  <c r="AE40" i="2"/>
  <c r="AF40" i="2"/>
  <c r="AG40" i="2"/>
  <c r="AI40" i="2"/>
  <c r="AJ40" i="2"/>
  <c r="AK40" i="2"/>
  <c r="AL40" i="2"/>
  <c r="AM40" i="2"/>
  <c r="AO40" i="2"/>
  <c r="AP40" i="2"/>
  <c r="AQ40" i="2"/>
  <c r="AR40" i="2"/>
  <c r="AS40" i="2"/>
  <c r="AX40" i="2"/>
  <c r="AY40" i="2"/>
  <c r="BA40" i="2"/>
  <c r="BB40" i="2"/>
  <c r="BC40" i="2"/>
  <c r="BD40" i="2"/>
  <c r="BE40" i="2"/>
  <c r="BF40" i="2"/>
  <c r="C41" i="2"/>
  <c r="D41" i="2"/>
  <c r="F41" i="2"/>
  <c r="H41" i="2"/>
  <c r="I41" i="2"/>
  <c r="J41" i="2"/>
  <c r="R41" i="2"/>
  <c r="S41" i="2"/>
  <c r="T41" i="2"/>
  <c r="U41" i="2"/>
  <c r="V41" i="2"/>
  <c r="X41" i="2"/>
  <c r="Y41" i="2"/>
  <c r="Z41" i="2"/>
  <c r="AB41" i="2"/>
  <c r="AC41" i="2"/>
  <c r="AD41" i="2"/>
  <c r="AE41" i="2"/>
  <c r="AF41" i="2"/>
  <c r="AG41" i="2"/>
  <c r="AI41" i="2"/>
  <c r="AJ41" i="2"/>
  <c r="AK41" i="2"/>
  <c r="AL41" i="2"/>
  <c r="AM41" i="2"/>
  <c r="AO41" i="2"/>
  <c r="AP41" i="2"/>
  <c r="AQ41" i="2"/>
  <c r="AR41" i="2"/>
  <c r="AS41" i="2"/>
  <c r="AX41" i="2"/>
  <c r="AY41" i="2"/>
  <c r="BA41" i="2"/>
  <c r="BB41" i="2"/>
  <c r="BC41" i="2"/>
  <c r="BD41" i="2"/>
  <c r="BE41" i="2"/>
  <c r="BF41" i="2"/>
  <c r="C42" i="2"/>
  <c r="D42" i="2"/>
  <c r="F42" i="2"/>
  <c r="H42" i="2"/>
  <c r="I42" i="2"/>
  <c r="J42" i="2"/>
  <c r="R42" i="2"/>
  <c r="S42" i="2"/>
  <c r="T42" i="2"/>
  <c r="U42" i="2"/>
  <c r="V42" i="2"/>
  <c r="X42" i="2"/>
  <c r="Y42" i="2"/>
  <c r="Z42" i="2"/>
  <c r="AB42" i="2"/>
  <c r="AC42" i="2"/>
  <c r="AD42" i="2"/>
  <c r="AE42" i="2"/>
  <c r="AF42" i="2"/>
  <c r="AG42" i="2"/>
  <c r="AI42" i="2"/>
  <c r="AJ42" i="2"/>
  <c r="AK42" i="2"/>
  <c r="AL42" i="2"/>
  <c r="AM42" i="2"/>
  <c r="AO42" i="2"/>
  <c r="AP42" i="2"/>
  <c r="AQ42" i="2"/>
  <c r="AR42" i="2"/>
  <c r="AS42" i="2"/>
  <c r="AX42" i="2"/>
  <c r="AY42" i="2"/>
  <c r="BA42" i="2"/>
  <c r="BB42" i="2"/>
  <c r="BC42" i="2"/>
  <c r="BD42" i="2"/>
  <c r="BE42" i="2"/>
  <c r="BF42" i="2"/>
  <c r="C43" i="2"/>
  <c r="D43" i="2"/>
  <c r="F43" i="2"/>
  <c r="H43" i="2"/>
  <c r="I43" i="2"/>
  <c r="J43" i="2"/>
  <c r="R43" i="2"/>
  <c r="S43" i="2"/>
  <c r="T43" i="2"/>
  <c r="U43" i="2"/>
  <c r="V43" i="2"/>
  <c r="X43" i="2"/>
  <c r="Y43" i="2"/>
  <c r="Z43" i="2"/>
  <c r="AB43" i="2"/>
  <c r="AC43" i="2"/>
  <c r="AD43" i="2"/>
  <c r="AE43" i="2"/>
  <c r="AF43" i="2"/>
  <c r="AG43" i="2"/>
  <c r="AI43" i="2"/>
  <c r="AJ43" i="2"/>
  <c r="AK43" i="2"/>
  <c r="AL43" i="2"/>
  <c r="AM43" i="2"/>
  <c r="AO43" i="2"/>
  <c r="AP43" i="2"/>
  <c r="AQ43" i="2"/>
  <c r="AR43" i="2"/>
  <c r="AS43" i="2"/>
  <c r="AX43" i="2"/>
  <c r="AY43" i="2"/>
  <c r="BA43" i="2"/>
  <c r="BB43" i="2"/>
  <c r="BC43" i="2"/>
  <c r="BD43" i="2"/>
  <c r="BE43" i="2"/>
  <c r="BF43" i="2"/>
  <c r="C44" i="2"/>
  <c r="D44" i="2"/>
  <c r="F44" i="2"/>
  <c r="H44" i="2"/>
  <c r="I44" i="2"/>
  <c r="J44" i="2"/>
  <c r="R44" i="2"/>
  <c r="S44" i="2"/>
  <c r="T44" i="2"/>
  <c r="U44" i="2"/>
  <c r="V44" i="2"/>
  <c r="X44" i="2"/>
  <c r="Y44" i="2"/>
  <c r="Z44" i="2"/>
  <c r="AB44" i="2"/>
  <c r="AC44" i="2"/>
  <c r="AD44" i="2"/>
  <c r="AE44" i="2"/>
  <c r="AF44" i="2"/>
  <c r="AG44" i="2"/>
  <c r="AI44" i="2"/>
  <c r="AJ44" i="2"/>
  <c r="AK44" i="2"/>
  <c r="AL44" i="2"/>
  <c r="AM44" i="2"/>
  <c r="AO44" i="2"/>
  <c r="AP44" i="2"/>
  <c r="AQ44" i="2"/>
  <c r="AR44" i="2"/>
  <c r="AS44" i="2"/>
  <c r="AX44" i="2"/>
  <c r="AY44" i="2"/>
  <c r="AZ44" i="2"/>
  <c r="BA44" i="2"/>
  <c r="BB44" i="2"/>
  <c r="BC44" i="2"/>
  <c r="BD44" i="2"/>
  <c r="BE44" i="2"/>
  <c r="BF44" i="2"/>
  <c r="C45" i="2"/>
  <c r="D45" i="2"/>
  <c r="F45" i="2"/>
  <c r="H45" i="2"/>
  <c r="I45" i="2"/>
  <c r="J45" i="2"/>
  <c r="R45" i="2"/>
  <c r="S45" i="2"/>
  <c r="T45" i="2"/>
  <c r="U45" i="2"/>
  <c r="V45" i="2"/>
  <c r="X45" i="2"/>
  <c r="Y45" i="2"/>
  <c r="Z45" i="2"/>
  <c r="AB45" i="2"/>
  <c r="AC45" i="2"/>
  <c r="AD45" i="2"/>
  <c r="AE45" i="2"/>
  <c r="AF45" i="2"/>
  <c r="AG45" i="2"/>
  <c r="AI45" i="2"/>
  <c r="AJ45" i="2"/>
  <c r="AK45" i="2"/>
  <c r="AL45" i="2"/>
  <c r="AM45" i="2"/>
  <c r="AO45" i="2"/>
  <c r="AP45" i="2"/>
  <c r="AQ45" i="2"/>
  <c r="AR45" i="2"/>
  <c r="AS45" i="2"/>
  <c r="AX45" i="2"/>
  <c r="AY45" i="2"/>
  <c r="BA45" i="2"/>
  <c r="BB45" i="2"/>
  <c r="BC45" i="2"/>
  <c r="BD45" i="2"/>
  <c r="BE45" i="2"/>
  <c r="BF45" i="2"/>
  <c r="C46" i="2"/>
  <c r="D46" i="2"/>
  <c r="F46" i="2"/>
  <c r="H46" i="2"/>
  <c r="I46" i="2"/>
  <c r="J46" i="2"/>
  <c r="R46" i="2"/>
  <c r="S46" i="2"/>
  <c r="T46" i="2"/>
  <c r="U46" i="2"/>
  <c r="V46" i="2"/>
  <c r="X46" i="2"/>
  <c r="Y46" i="2"/>
  <c r="Z46" i="2"/>
  <c r="AB46" i="2"/>
  <c r="AC46" i="2"/>
  <c r="AD46" i="2"/>
  <c r="AE46" i="2"/>
  <c r="AF46" i="2"/>
  <c r="AG46" i="2"/>
  <c r="AI46" i="2"/>
  <c r="AJ46" i="2"/>
  <c r="AK46" i="2"/>
  <c r="AL46" i="2"/>
  <c r="AM46" i="2"/>
  <c r="AO46" i="2"/>
  <c r="AP46" i="2"/>
  <c r="AQ46" i="2"/>
  <c r="AR46" i="2"/>
  <c r="AS46" i="2"/>
  <c r="AX46" i="2"/>
  <c r="AY46" i="2"/>
  <c r="BA46" i="2"/>
  <c r="BB46" i="2"/>
  <c r="BC46" i="2"/>
  <c r="BD46" i="2"/>
  <c r="BE46" i="2"/>
  <c r="BF46" i="2"/>
  <c r="C47" i="2"/>
  <c r="D47" i="2"/>
  <c r="F47" i="2"/>
  <c r="H47" i="2"/>
  <c r="I47" i="2"/>
  <c r="J47" i="2"/>
  <c r="R47" i="2"/>
  <c r="S47" i="2"/>
  <c r="T47" i="2"/>
  <c r="U47" i="2"/>
  <c r="V47" i="2"/>
  <c r="X47" i="2"/>
  <c r="Y47" i="2"/>
  <c r="Z47" i="2"/>
  <c r="AB47" i="2"/>
  <c r="AC47" i="2"/>
  <c r="AD47" i="2"/>
  <c r="AE47" i="2"/>
  <c r="AF47" i="2"/>
  <c r="AG47" i="2"/>
  <c r="AI47" i="2"/>
  <c r="AJ47" i="2"/>
  <c r="AK47" i="2"/>
  <c r="AL47" i="2"/>
  <c r="AM47" i="2"/>
  <c r="AO47" i="2"/>
  <c r="AP47" i="2"/>
  <c r="AQ47" i="2"/>
  <c r="AR47" i="2"/>
  <c r="AS47" i="2"/>
  <c r="AX47" i="2"/>
  <c r="AY47" i="2"/>
  <c r="BA47" i="2"/>
  <c r="BB47" i="2"/>
  <c r="BC47" i="2"/>
  <c r="BD47" i="2"/>
  <c r="BE47" i="2"/>
  <c r="BF47" i="2"/>
  <c r="C48" i="2"/>
  <c r="D48" i="2"/>
  <c r="F48" i="2"/>
  <c r="H48" i="2"/>
  <c r="I48" i="2"/>
  <c r="J48" i="2"/>
  <c r="R48" i="2"/>
  <c r="S48" i="2"/>
  <c r="T48" i="2"/>
  <c r="U48" i="2"/>
  <c r="V48" i="2"/>
  <c r="X48" i="2"/>
  <c r="Y48" i="2"/>
  <c r="Z48" i="2"/>
  <c r="AB48" i="2"/>
  <c r="AC48" i="2"/>
  <c r="AD48" i="2"/>
  <c r="AE48" i="2"/>
  <c r="AF48" i="2"/>
  <c r="AG48" i="2"/>
  <c r="AI48" i="2"/>
  <c r="AJ48" i="2"/>
  <c r="AK48" i="2"/>
  <c r="AL48" i="2"/>
  <c r="AM48" i="2"/>
  <c r="AO48" i="2"/>
  <c r="AP48" i="2"/>
  <c r="AQ48" i="2"/>
  <c r="AR48" i="2"/>
  <c r="AS48" i="2"/>
  <c r="AX48" i="2"/>
  <c r="AY48" i="2"/>
  <c r="BA48" i="2"/>
  <c r="BB48" i="2"/>
  <c r="BC48" i="2"/>
  <c r="BD48" i="2"/>
  <c r="BE48" i="2"/>
  <c r="BF48" i="2"/>
  <c r="C49" i="2"/>
  <c r="D49" i="2"/>
  <c r="F49" i="2"/>
  <c r="H49" i="2"/>
  <c r="I49" i="2"/>
  <c r="J49" i="2"/>
  <c r="R49" i="2"/>
  <c r="S49" i="2"/>
  <c r="T49" i="2"/>
  <c r="U49" i="2"/>
  <c r="V49" i="2"/>
  <c r="X49" i="2"/>
  <c r="Y49" i="2"/>
  <c r="Z49" i="2"/>
  <c r="AB49" i="2"/>
  <c r="AC49" i="2"/>
  <c r="AD49" i="2"/>
  <c r="AE49" i="2"/>
  <c r="AF49" i="2"/>
  <c r="AG49" i="2"/>
  <c r="AI49" i="2"/>
  <c r="AJ49" i="2"/>
  <c r="AK49" i="2"/>
  <c r="AL49" i="2"/>
  <c r="AM49" i="2"/>
  <c r="AO49" i="2"/>
  <c r="AP49" i="2"/>
  <c r="AQ49" i="2"/>
  <c r="AR49" i="2"/>
  <c r="AS49" i="2"/>
  <c r="AX49" i="2"/>
  <c r="AY49" i="2"/>
  <c r="BA49" i="2"/>
  <c r="BB49" i="2"/>
  <c r="BC49" i="2"/>
  <c r="BD49" i="2"/>
  <c r="BE49" i="2"/>
  <c r="BF49" i="2"/>
  <c r="C50" i="2"/>
  <c r="D50" i="2"/>
  <c r="F50" i="2"/>
  <c r="H50" i="2"/>
  <c r="I50" i="2"/>
  <c r="J50" i="2"/>
  <c r="R50" i="2"/>
  <c r="S50" i="2"/>
  <c r="T50" i="2"/>
  <c r="U50" i="2"/>
  <c r="V50" i="2"/>
  <c r="X50" i="2"/>
  <c r="Y50" i="2"/>
  <c r="Z50" i="2"/>
  <c r="AB50" i="2"/>
  <c r="AC50" i="2"/>
  <c r="AD50" i="2"/>
  <c r="AE50" i="2"/>
  <c r="AF50" i="2"/>
  <c r="AG50" i="2"/>
  <c r="AI50" i="2"/>
  <c r="AJ50" i="2"/>
  <c r="AK50" i="2"/>
  <c r="AL50" i="2"/>
  <c r="AM50" i="2"/>
  <c r="AO50" i="2"/>
  <c r="AP50" i="2"/>
  <c r="AQ50" i="2"/>
  <c r="AR50" i="2"/>
  <c r="AS50" i="2"/>
  <c r="AX50" i="2"/>
  <c r="AY50" i="2"/>
  <c r="BA50" i="2"/>
  <c r="BB50" i="2"/>
  <c r="BC50" i="2"/>
  <c r="BD50" i="2"/>
  <c r="BE50" i="2"/>
  <c r="BF50" i="2"/>
  <c r="C51" i="2"/>
  <c r="D51" i="2"/>
  <c r="F51" i="2"/>
  <c r="H51" i="2"/>
  <c r="I51" i="2"/>
  <c r="J51" i="2"/>
  <c r="R51" i="2"/>
  <c r="S51" i="2"/>
  <c r="T51" i="2"/>
  <c r="U51" i="2"/>
  <c r="V51" i="2"/>
  <c r="X51" i="2"/>
  <c r="Y51" i="2"/>
  <c r="Z51" i="2"/>
  <c r="AB51" i="2"/>
  <c r="AC51" i="2"/>
  <c r="AD51" i="2"/>
  <c r="AE51" i="2"/>
  <c r="AF51" i="2"/>
  <c r="AG51" i="2"/>
  <c r="AI51" i="2"/>
  <c r="AJ51" i="2"/>
  <c r="AK51" i="2"/>
  <c r="AL51" i="2"/>
  <c r="AM51" i="2"/>
  <c r="AO51" i="2"/>
  <c r="AP51" i="2"/>
  <c r="AQ51" i="2"/>
  <c r="AR51" i="2"/>
  <c r="AS51" i="2"/>
  <c r="AX51" i="2"/>
  <c r="AY51" i="2"/>
  <c r="BA51" i="2"/>
  <c r="BB51" i="2"/>
  <c r="BC51" i="2"/>
  <c r="BD51" i="2"/>
  <c r="BE51" i="2"/>
  <c r="BF51" i="2"/>
  <c r="C52" i="2"/>
  <c r="D52" i="2"/>
  <c r="F52" i="2"/>
  <c r="H52" i="2"/>
  <c r="I52" i="2"/>
  <c r="J52" i="2"/>
  <c r="R52" i="2"/>
  <c r="S52" i="2"/>
  <c r="T52" i="2"/>
  <c r="U52" i="2"/>
  <c r="V52" i="2"/>
  <c r="X52" i="2"/>
  <c r="AA52" i="2"/>
  <c r="Y52" i="2"/>
  <c r="Z52" i="2"/>
  <c r="AB52" i="2"/>
  <c r="AC52" i="2"/>
  <c r="AD52" i="2"/>
  <c r="AE52" i="2"/>
  <c r="AF52" i="2"/>
  <c r="AG52" i="2"/>
  <c r="AI52" i="2"/>
  <c r="AJ52" i="2"/>
  <c r="AK52" i="2"/>
  <c r="AL52" i="2"/>
  <c r="AM52" i="2"/>
  <c r="AO52" i="2"/>
  <c r="AP52" i="2"/>
  <c r="AQ52" i="2"/>
  <c r="AR52" i="2"/>
  <c r="AS52" i="2"/>
  <c r="AX52" i="2"/>
  <c r="AY52" i="2"/>
  <c r="BA52" i="2"/>
  <c r="BB52" i="2"/>
  <c r="BC52" i="2"/>
  <c r="BD52" i="2"/>
  <c r="BE52" i="2"/>
  <c r="BF52" i="2"/>
  <c r="C53" i="2"/>
  <c r="D53" i="2"/>
  <c r="F53" i="2"/>
  <c r="H53" i="2"/>
  <c r="I53" i="2"/>
  <c r="J53" i="2"/>
  <c r="R53" i="2"/>
  <c r="S53" i="2"/>
  <c r="T53" i="2"/>
  <c r="U53" i="2"/>
  <c r="V53" i="2"/>
  <c r="X53" i="2"/>
  <c r="Y53" i="2"/>
  <c r="Z53" i="2"/>
  <c r="AB53" i="2"/>
  <c r="AC53" i="2"/>
  <c r="AD53" i="2"/>
  <c r="AE53" i="2"/>
  <c r="AF53" i="2"/>
  <c r="AG53" i="2"/>
  <c r="AI53" i="2"/>
  <c r="AJ53" i="2"/>
  <c r="AK53" i="2"/>
  <c r="AL53" i="2"/>
  <c r="AM53" i="2"/>
  <c r="AO53" i="2"/>
  <c r="AP53" i="2"/>
  <c r="AQ53" i="2"/>
  <c r="AR53" i="2"/>
  <c r="AS53" i="2"/>
  <c r="AX53" i="2"/>
  <c r="AY53" i="2"/>
  <c r="BA53" i="2"/>
  <c r="BB53" i="2"/>
  <c r="BC53" i="2"/>
  <c r="BD53" i="2"/>
  <c r="BE53" i="2"/>
  <c r="BF53" i="2"/>
  <c r="C54" i="2"/>
  <c r="D54" i="2"/>
  <c r="F54" i="2"/>
  <c r="H54" i="2"/>
  <c r="I54" i="2"/>
  <c r="J54" i="2"/>
  <c r="R54" i="2"/>
  <c r="S54" i="2"/>
  <c r="T54" i="2"/>
  <c r="U54" i="2"/>
  <c r="V54" i="2"/>
  <c r="X54" i="2"/>
  <c r="Y54" i="2"/>
  <c r="Z54" i="2"/>
  <c r="AB54" i="2"/>
  <c r="AC54" i="2"/>
  <c r="AD54" i="2"/>
  <c r="AE54" i="2"/>
  <c r="AF54" i="2"/>
  <c r="AG54" i="2"/>
  <c r="AI54" i="2"/>
  <c r="AJ54" i="2"/>
  <c r="AK54" i="2"/>
  <c r="AL54" i="2"/>
  <c r="AM54" i="2"/>
  <c r="AO54" i="2"/>
  <c r="AP54" i="2"/>
  <c r="AQ54" i="2"/>
  <c r="AR54" i="2"/>
  <c r="AS54" i="2"/>
  <c r="AX54" i="2"/>
  <c r="AY54" i="2"/>
  <c r="BA54" i="2"/>
  <c r="BB54" i="2"/>
  <c r="BC54" i="2"/>
  <c r="BD54" i="2"/>
  <c r="BE54" i="2"/>
  <c r="BF54" i="2"/>
  <c r="C55" i="2"/>
  <c r="D55" i="2"/>
  <c r="F55" i="2"/>
  <c r="H55" i="2"/>
  <c r="I55" i="2"/>
  <c r="J55" i="2"/>
  <c r="R55" i="2"/>
  <c r="S55" i="2"/>
  <c r="T55" i="2"/>
  <c r="U55" i="2"/>
  <c r="V55" i="2"/>
  <c r="X55" i="2"/>
  <c r="Y55" i="2"/>
  <c r="Z55" i="2"/>
  <c r="AB55" i="2"/>
  <c r="AC55" i="2"/>
  <c r="AD55" i="2"/>
  <c r="AE55" i="2"/>
  <c r="AF55" i="2"/>
  <c r="AG55" i="2"/>
  <c r="AI55" i="2"/>
  <c r="AJ55" i="2"/>
  <c r="AK55" i="2"/>
  <c r="AL55" i="2"/>
  <c r="AM55" i="2"/>
  <c r="AO55" i="2"/>
  <c r="AP55" i="2"/>
  <c r="AQ55" i="2"/>
  <c r="AR55" i="2"/>
  <c r="AS55" i="2"/>
  <c r="AX55" i="2"/>
  <c r="AY55" i="2"/>
  <c r="BA55" i="2"/>
  <c r="BB55" i="2"/>
  <c r="BC55" i="2"/>
  <c r="BD55" i="2"/>
  <c r="BE55" i="2"/>
  <c r="BF55" i="2"/>
  <c r="C56" i="2"/>
  <c r="D56" i="2"/>
  <c r="F56" i="2"/>
  <c r="H56" i="2"/>
  <c r="I56" i="2"/>
  <c r="J56" i="2"/>
  <c r="R56" i="2"/>
  <c r="S56" i="2"/>
  <c r="T56" i="2"/>
  <c r="U56" i="2"/>
  <c r="V56" i="2"/>
  <c r="X56" i="2"/>
  <c r="Y56" i="2"/>
  <c r="Z56" i="2"/>
  <c r="AB56" i="2"/>
  <c r="AC56" i="2"/>
  <c r="AD56" i="2"/>
  <c r="AE56" i="2"/>
  <c r="AF56" i="2"/>
  <c r="AG56" i="2"/>
  <c r="AI56" i="2"/>
  <c r="AJ56" i="2"/>
  <c r="AK56" i="2"/>
  <c r="AL56" i="2"/>
  <c r="AM56" i="2"/>
  <c r="AO56" i="2"/>
  <c r="AP56" i="2"/>
  <c r="AQ56" i="2"/>
  <c r="AR56" i="2"/>
  <c r="AS56" i="2"/>
  <c r="AX56" i="2"/>
  <c r="AY56" i="2"/>
  <c r="BA56" i="2"/>
  <c r="BB56" i="2"/>
  <c r="BC56" i="2"/>
  <c r="BD56" i="2"/>
  <c r="BE56" i="2"/>
  <c r="BF56" i="2"/>
  <c r="C57" i="2"/>
  <c r="D57" i="2"/>
  <c r="F57" i="2"/>
  <c r="H57" i="2"/>
  <c r="I57" i="2"/>
  <c r="J57" i="2"/>
  <c r="R57" i="2"/>
  <c r="S57" i="2"/>
  <c r="T57" i="2"/>
  <c r="U57" i="2"/>
  <c r="V57" i="2"/>
  <c r="X57" i="2"/>
  <c r="Y57" i="2"/>
  <c r="Z57" i="2"/>
  <c r="AB57" i="2"/>
  <c r="AC57" i="2"/>
  <c r="AD57" i="2"/>
  <c r="AE57" i="2"/>
  <c r="AF57" i="2"/>
  <c r="AG57" i="2"/>
  <c r="AI57" i="2"/>
  <c r="AJ57" i="2"/>
  <c r="AK57" i="2"/>
  <c r="AL57" i="2"/>
  <c r="AM57" i="2"/>
  <c r="AO57" i="2"/>
  <c r="AP57" i="2"/>
  <c r="AQ57" i="2"/>
  <c r="AR57" i="2"/>
  <c r="AS57" i="2"/>
  <c r="AX57" i="2"/>
  <c r="AY57" i="2"/>
  <c r="BA57" i="2"/>
  <c r="BB57" i="2"/>
  <c r="BC57" i="2"/>
  <c r="BD57" i="2"/>
  <c r="BE57" i="2"/>
  <c r="BF57" i="2"/>
  <c r="C58" i="2"/>
  <c r="D58" i="2"/>
  <c r="F58" i="2"/>
  <c r="H58" i="2"/>
  <c r="I58" i="2"/>
  <c r="J58" i="2"/>
  <c r="R58" i="2"/>
  <c r="S58" i="2"/>
  <c r="T58" i="2"/>
  <c r="U58" i="2"/>
  <c r="V58" i="2"/>
  <c r="X58" i="2"/>
  <c r="Y58" i="2"/>
  <c r="Z58" i="2"/>
  <c r="AB58" i="2"/>
  <c r="AC58" i="2"/>
  <c r="AD58" i="2"/>
  <c r="AE58" i="2"/>
  <c r="AF58" i="2"/>
  <c r="AG58" i="2"/>
  <c r="AI58" i="2"/>
  <c r="AJ58" i="2"/>
  <c r="AK58" i="2"/>
  <c r="AL58" i="2"/>
  <c r="AM58" i="2"/>
  <c r="AO58" i="2"/>
  <c r="AP58" i="2"/>
  <c r="AQ58" i="2"/>
  <c r="AR58" i="2"/>
  <c r="AS58" i="2"/>
  <c r="AX58" i="2"/>
  <c r="AY58" i="2"/>
  <c r="BA58" i="2"/>
  <c r="BB58" i="2"/>
  <c r="BC58" i="2"/>
  <c r="BD58" i="2"/>
  <c r="BE58" i="2"/>
  <c r="BF58" i="2"/>
  <c r="C59" i="2"/>
  <c r="D59" i="2"/>
  <c r="F59" i="2"/>
  <c r="H59" i="2"/>
  <c r="I59" i="2"/>
  <c r="J59" i="2"/>
  <c r="R59" i="2"/>
  <c r="S59" i="2"/>
  <c r="T59" i="2"/>
  <c r="U59" i="2"/>
  <c r="V59" i="2"/>
  <c r="X59" i="2"/>
  <c r="Y59" i="2"/>
  <c r="Z59" i="2"/>
  <c r="AB59" i="2"/>
  <c r="AC59" i="2"/>
  <c r="AD59" i="2"/>
  <c r="AE59" i="2"/>
  <c r="AF59" i="2"/>
  <c r="AG59" i="2"/>
  <c r="AI59" i="2"/>
  <c r="AJ59" i="2"/>
  <c r="AK59" i="2"/>
  <c r="AL59" i="2"/>
  <c r="AM59" i="2"/>
  <c r="AO59" i="2"/>
  <c r="AP59" i="2"/>
  <c r="AQ59" i="2"/>
  <c r="AR59" i="2"/>
  <c r="AS59" i="2"/>
  <c r="AX59" i="2"/>
  <c r="AY59" i="2"/>
  <c r="BA59" i="2"/>
  <c r="BB59" i="2"/>
  <c r="BC59" i="2"/>
  <c r="BD59" i="2"/>
  <c r="BE59" i="2"/>
  <c r="BF59" i="2"/>
  <c r="C60" i="2"/>
  <c r="D60" i="2"/>
  <c r="F60" i="2"/>
  <c r="H60" i="2"/>
  <c r="I60" i="2"/>
  <c r="J60" i="2"/>
  <c r="R60" i="2"/>
  <c r="S60" i="2"/>
  <c r="T60" i="2"/>
  <c r="U60" i="2"/>
  <c r="V60" i="2"/>
  <c r="X60" i="2"/>
  <c r="Y60" i="2"/>
  <c r="Z60" i="2"/>
  <c r="AB60" i="2"/>
  <c r="AC60" i="2"/>
  <c r="AD60" i="2"/>
  <c r="AE60" i="2"/>
  <c r="AF60" i="2"/>
  <c r="AG60" i="2"/>
  <c r="AI60" i="2"/>
  <c r="AJ60" i="2"/>
  <c r="AK60" i="2"/>
  <c r="AL60" i="2"/>
  <c r="AM60" i="2"/>
  <c r="AO60" i="2"/>
  <c r="AP60" i="2"/>
  <c r="AQ60" i="2"/>
  <c r="AR60" i="2"/>
  <c r="AS60" i="2"/>
  <c r="AX60" i="2"/>
  <c r="AY60" i="2"/>
  <c r="BA60" i="2"/>
  <c r="BB60" i="2"/>
  <c r="BC60" i="2"/>
  <c r="BD60" i="2"/>
  <c r="BE60" i="2"/>
  <c r="BF60" i="2"/>
  <c r="C61" i="2"/>
  <c r="D61" i="2"/>
  <c r="F61" i="2"/>
  <c r="H61" i="2"/>
  <c r="I61" i="2"/>
  <c r="J61" i="2"/>
  <c r="R61" i="2"/>
  <c r="S61" i="2"/>
  <c r="T61" i="2"/>
  <c r="U61" i="2"/>
  <c r="V61" i="2"/>
  <c r="X61" i="2"/>
  <c r="Y61" i="2"/>
  <c r="Z61" i="2"/>
  <c r="AB61" i="2"/>
  <c r="AC61" i="2"/>
  <c r="AD61" i="2"/>
  <c r="AE61" i="2"/>
  <c r="AF61" i="2"/>
  <c r="AG61" i="2"/>
  <c r="AI61" i="2"/>
  <c r="AJ61" i="2"/>
  <c r="AK61" i="2"/>
  <c r="AL61" i="2"/>
  <c r="AM61" i="2"/>
  <c r="AO61" i="2"/>
  <c r="AP61" i="2"/>
  <c r="AQ61" i="2"/>
  <c r="AR61" i="2"/>
  <c r="AS61" i="2"/>
  <c r="AX61" i="2"/>
  <c r="AY61" i="2"/>
  <c r="BA61" i="2"/>
  <c r="BB61" i="2"/>
  <c r="BC61" i="2"/>
  <c r="BD61" i="2"/>
  <c r="BE61" i="2"/>
  <c r="BF61" i="2"/>
  <c r="C62" i="2"/>
  <c r="D62" i="2"/>
  <c r="F62" i="2"/>
  <c r="H62" i="2"/>
  <c r="I62" i="2"/>
  <c r="J62" i="2"/>
  <c r="R62" i="2"/>
  <c r="S62" i="2"/>
  <c r="T62" i="2"/>
  <c r="U62" i="2"/>
  <c r="V62" i="2"/>
  <c r="X62" i="2"/>
  <c r="Y62" i="2"/>
  <c r="Z62" i="2"/>
  <c r="AB62" i="2"/>
  <c r="AC62" i="2"/>
  <c r="AD62" i="2"/>
  <c r="AE62" i="2"/>
  <c r="AF62" i="2"/>
  <c r="AG62" i="2"/>
  <c r="AI62" i="2"/>
  <c r="AJ62" i="2"/>
  <c r="AK62" i="2"/>
  <c r="AL62" i="2"/>
  <c r="AM62" i="2"/>
  <c r="AO62" i="2"/>
  <c r="AP62" i="2"/>
  <c r="AQ62" i="2"/>
  <c r="AR62" i="2"/>
  <c r="AS62" i="2"/>
  <c r="AX62" i="2"/>
  <c r="AY62" i="2"/>
  <c r="BA62" i="2"/>
  <c r="BB62" i="2"/>
  <c r="BC62" i="2"/>
  <c r="BD62" i="2"/>
  <c r="BE62" i="2"/>
  <c r="BF62" i="2"/>
  <c r="C63" i="2"/>
  <c r="D63" i="2"/>
  <c r="F63" i="2"/>
  <c r="H63" i="2"/>
  <c r="I63" i="2"/>
  <c r="J63" i="2"/>
  <c r="R63" i="2"/>
  <c r="S63" i="2"/>
  <c r="T63" i="2"/>
  <c r="U63" i="2"/>
  <c r="V63" i="2"/>
  <c r="X63" i="2"/>
  <c r="Y63" i="2"/>
  <c r="Z63" i="2"/>
  <c r="AB63" i="2"/>
  <c r="AC63" i="2"/>
  <c r="AD63" i="2"/>
  <c r="AE63" i="2"/>
  <c r="AF63" i="2"/>
  <c r="AG63" i="2"/>
  <c r="AI63" i="2"/>
  <c r="AJ63" i="2"/>
  <c r="AK63" i="2"/>
  <c r="AL63" i="2"/>
  <c r="AM63" i="2"/>
  <c r="AO63" i="2"/>
  <c r="AP63" i="2"/>
  <c r="AQ63" i="2"/>
  <c r="AR63" i="2"/>
  <c r="AS63" i="2"/>
  <c r="AX63" i="2"/>
  <c r="AY63" i="2"/>
  <c r="BA63" i="2"/>
  <c r="BB63" i="2"/>
  <c r="BC63" i="2"/>
  <c r="BD63" i="2"/>
  <c r="BE63" i="2"/>
  <c r="BF63" i="2"/>
  <c r="C64" i="2"/>
  <c r="D64" i="2"/>
  <c r="F64" i="2"/>
  <c r="H64" i="2"/>
  <c r="I64" i="2"/>
  <c r="J64" i="2"/>
  <c r="R64" i="2"/>
  <c r="S64" i="2"/>
  <c r="T64" i="2"/>
  <c r="U64" i="2"/>
  <c r="V64" i="2"/>
  <c r="X64" i="2"/>
  <c r="Y64" i="2"/>
  <c r="Z64" i="2"/>
  <c r="AB64" i="2"/>
  <c r="AC64" i="2"/>
  <c r="AD64" i="2"/>
  <c r="AE64" i="2"/>
  <c r="AF64" i="2"/>
  <c r="AG64" i="2"/>
  <c r="AI64" i="2"/>
  <c r="AJ64" i="2"/>
  <c r="AK64" i="2"/>
  <c r="AL64" i="2"/>
  <c r="AM64" i="2"/>
  <c r="AO64" i="2"/>
  <c r="AP64" i="2"/>
  <c r="AQ64" i="2"/>
  <c r="AR64" i="2"/>
  <c r="AS64" i="2"/>
  <c r="AX64" i="2"/>
  <c r="AY64" i="2"/>
  <c r="BA64" i="2"/>
  <c r="BB64" i="2"/>
  <c r="BC64" i="2"/>
  <c r="BD64" i="2"/>
  <c r="BE64" i="2"/>
  <c r="BF64" i="2"/>
  <c r="C65" i="2"/>
  <c r="D65" i="2"/>
  <c r="F65" i="2"/>
  <c r="H65" i="2"/>
  <c r="I65" i="2"/>
  <c r="J65" i="2"/>
  <c r="R65" i="2"/>
  <c r="S65" i="2"/>
  <c r="T65" i="2"/>
  <c r="U65" i="2"/>
  <c r="V65" i="2"/>
  <c r="X65" i="2"/>
  <c r="Y65" i="2"/>
  <c r="Z65" i="2"/>
  <c r="AB65" i="2"/>
  <c r="AC65" i="2"/>
  <c r="AD65" i="2"/>
  <c r="AE65" i="2"/>
  <c r="AF65" i="2"/>
  <c r="AG65" i="2"/>
  <c r="AI65" i="2"/>
  <c r="AJ65" i="2"/>
  <c r="AK65" i="2"/>
  <c r="AL65" i="2"/>
  <c r="AM65" i="2"/>
  <c r="AO65" i="2"/>
  <c r="AP65" i="2"/>
  <c r="AQ65" i="2"/>
  <c r="AR65" i="2"/>
  <c r="AS65" i="2"/>
  <c r="AX65" i="2"/>
  <c r="AY65" i="2"/>
  <c r="BA65" i="2"/>
  <c r="BB65" i="2"/>
  <c r="BC65" i="2"/>
  <c r="BD65" i="2"/>
  <c r="BE65" i="2"/>
  <c r="BF65" i="2"/>
  <c r="C66" i="2"/>
  <c r="D66" i="2"/>
  <c r="F66" i="2"/>
  <c r="H66" i="2"/>
  <c r="I66" i="2"/>
  <c r="J66" i="2"/>
  <c r="R66" i="2"/>
  <c r="S66" i="2"/>
  <c r="T66" i="2"/>
  <c r="U66" i="2"/>
  <c r="V66" i="2"/>
  <c r="X66" i="2"/>
  <c r="Y66" i="2"/>
  <c r="Z66" i="2"/>
  <c r="AB66" i="2"/>
  <c r="AC66" i="2"/>
  <c r="AD66" i="2"/>
  <c r="AE66" i="2"/>
  <c r="AF66" i="2"/>
  <c r="AG66" i="2"/>
  <c r="AI66" i="2"/>
  <c r="AJ66" i="2"/>
  <c r="AK66" i="2"/>
  <c r="AL66" i="2"/>
  <c r="AM66" i="2"/>
  <c r="AO66" i="2"/>
  <c r="AP66" i="2"/>
  <c r="AQ66" i="2"/>
  <c r="AR66" i="2"/>
  <c r="AS66" i="2"/>
  <c r="AX66" i="2"/>
  <c r="AY66" i="2"/>
  <c r="BA66" i="2"/>
  <c r="BB66" i="2"/>
  <c r="BC66" i="2"/>
  <c r="BD66" i="2"/>
  <c r="BE66" i="2"/>
  <c r="BF66" i="2"/>
  <c r="C67" i="2"/>
  <c r="D67" i="2"/>
  <c r="F67" i="2"/>
  <c r="H67" i="2"/>
  <c r="I67" i="2"/>
  <c r="J67" i="2"/>
  <c r="R67" i="2"/>
  <c r="S67" i="2"/>
  <c r="T67" i="2"/>
  <c r="U67" i="2"/>
  <c r="V67" i="2"/>
  <c r="X67" i="2"/>
  <c r="Y67" i="2"/>
  <c r="Z67" i="2"/>
  <c r="AB67" i="2"/>
  <c r="AC67" i="2"/>
  <c r="AD67" i="2"/>
  <c r="AE67" i="2"/>
  <c r="AF67" i="2"/>
  <c r="AG67" i="2"/>
  <c r="AI67" i="2"/>
  <c r="AJ67" i="2"/>
  <c r="AK67" i="2"/>
  <c r="AL67" i="2"/>
  <c r="AM67" i="2"/>
  <c r="AO67" i="2"/>
  <c r="AP67" i="2"/>
  <c r="AQ67" i="2"/>
  <c r="AR67" i="2"/>
  <c r="AS67" i="2"/>
  <c r="AX67" i="2"/>
  <c r="AY67" i="2"/>
  <c r="BA67" i="2"/>
  <c r="BB67" i="2"/>
  <c r="BC67" i="2"/>
  <c r="BD67" i="2"/>
  <c r="BE67" i="2"/>
  <c r="BF67" i="2"/>
  <c r="C68" i="2"/>
  <c r="D68" i="2"/>
  <c r="F68" i="2"/>
  <c r="H68" i="2"/>
  <c r="I68" i="2"/>
  <c r="J68" i="2"/>
  <c r="R68" i="2"/>
  <c r="S68" i="2"/>
  <c r="T68" i="2"/>
  <c r="U68" i="2"/>
  <c r="V68" i="2"/>
  <c r="X68" i="2"/>
  <c r="Y68" i="2"/>
  <c r="Z68" i="2"/>
  <c r="AB68" i="2"/>
  <c r="AC68" i="2"/>
  <c r="AD68" i="2"/>
  <c r="AE68" i="2"/>
  <c r="AF68" i="2"/>
  <c r="AG68" i="2"/>
  <c r="AI68" i="2"/>
  <c r="AJ68" i="2"/>
  <c r="AK68" i="2"/>
  <c r="AL68" i="2"/>
  <c r="AM68" i="2"/>
  <c r="AO68" i="2"/>
  <c r="AP68" i="2"/>
  <c r="AQ68" i="2"/>
  <c r="AR68" i="2"/>
  <c r="AS68" i="2"/>
  <c r="AX68" i="2"/>
  <c r="AY68" i="2"/>
  <c r="BA68" i="2"/>
  <c r="BB68" i="2"/>
  <c r="BC68" i="2"/>
  <c r="BD68" i="2"/>
  <c r="BE68" i="2"/>
  <c r="BF68" i="2"/>
  <c r="C69" i="2"/>
  <c r="D69" i="2"/>
  <c r="F69" i="2"/>
  <c r="H69" i="2"/>
  <c r="I69" i="2"/>
  <c r="J69" i="2"/>
  <c r="R69" i="2"/>
  <c r="S69" i="2"/>
  <c r="T69" i="2"/>
  <c r="U69" i="2"/>
  <c r="V69" i="2"/>
  <c r="X69" i="2"/>
  <c r="Y69" i="2"/>
  <c r="Z69" i="2"/>
  <c r="AB69" i="2"/>
  <c r="AC69" i="2"/>
  <c r="AD69" i="2"/>
  <c r="AE69" i="2"/>
  <c r="AF69" i="2"/>
  <c r="AG69" i="2"/>
  <c r="AI69" i="2"/>
  <c r="AJ69" i="2"/>
  <c r="AK69" i="2"/>
  <c r="AL69" i="2"/>
  <c r="AM69" i="2"/>
  <c r="AO69" i="2"/>
  <c r="AP69" i="2"/>
  <c r="AQ69" i="2"/>
  <c r="AR69" i="2"/>
  <c r="AS69" i="2"/>
  <c r="AX69" i="2"/>
  <c r="AY69" i="2"/>
  <c r="BA69" i="2"/>
  <c r="BB69" i="2"/>
  <c r="BC69" i="2"/>
  <c r="BD69" i="2"/>
  <c r="BE69" i="2"/>
  <c r="BF69" i="2"/>
  <c r="C70" i="2"/>
  <c r="D70" i="2"/>
  <c r="F70" i="2"/>
  <c r="H70" i="2"/>
  <c r="I70" i="2"/>
  <c r="J70" i="2"/>
  <c r="R70" i="2"/>
  <c r="S70" i="2"/>
  <c r="T70" i="2"/>
  <c r="U70" i="2"/>
  <c r="V70" i="2"/>
  <c r="X70" i="2"/>
  <c r="Y70" i="2"/>
  <c r="Z70" i="2"/>
  <c r="AB70" i="2"/>
  <c r="AC70" i="2"/>
  <c r="AD70" i="2"/>
  <c r="AE70" i="2"/>
  <c r="AF70" i="2"/>
  <c r="AG70" i="2"/>
  <c r="AI70" i="2"/>
  <c r="AJ70" i="2"/>
  <c r="AK70" i="2"/>
  <c r="AL70" i="2"/>
  <c r="AM70" i="2"/>
  <c r="AO70" i="2"/>
  <c r="AP70" i="2"/>
  <c r="AQ70" i="2"/>
  <c r="AR70" i="2"/>
  <c r="AS70" i="2"/>
  <c r="AX70" i="2"/>
  <c r="AY70" i="2"/>
  <c r="BA70" i="2"/>
  <c r="BB70" i="2"/>
  <c r="BC70" i="2"/>
  <c r="BD70" i="2"/>
  <c r="BE70" i="2"/>
  <c r="BF70" i="2"/>
  <c r="C71" i="2"/>
  <c r="D71" i="2"/>
  <c r="G71" i="2"/>
  <c r="F71" i="2"/>
  <c r="H71" i="2"/>
  <c r="I71" i="2"/>
  <c r="J71" i="2"/>
  <c r="R71" i="2"/>
  <c r="S71" i="2"/>
  <c r="T71" i="2"/>
  <c r="U71" i="2"/>
  <c r="V71" i="2"/>
  <c r="X71" i="2"/>
  <c r="Y71" i="2"/>
  <c r="Z71" i="2"/>
  <c r="AB71" i="2"/>
  <c r="AC71" i="2"/>
  <c r="AD71" i="2"/>
  <c r="AE71" i="2"/>
  <c r="AF71" i="2"/>
  <c r="AG71" i="2"/>
  <c r="AI71" i="2"/>
  <c r="AJ71" i="2"/>
  <c r="AK71" i="2"/>
  <c r="AL71" i="2"/>
  <c r="AM71" i="2"/>
  <c r="AO71" i="2"/>
  <c r="AP71" i="2"/>
  <c r="AQ71" i="2"/>
  <c r="AR71" i="2"/>
  <c r="AS71" i="2"/>
  <c r="AX71" i="2"/>
  <c r="AY71" i="2"/>
  <c r="BA71" i="2"/>
  <c r="BB71" i="2"/>
  <c r="BC71" i="2"/>
  <c r="BD71" i="2"/>
  <c r="BE71" i="2"/>
  <c r="BF71" i="2"/>
  <c r="C72" i="2"/>
  <c r="D72" i="2"/>
  <c r="F72" i="2"/>
  <c r="H72" i="2"/>
  <c r="I72" i="2"/>
  <c r="J72" i="2"/>
  <c r="R72" i="2"/>
  <c r="S72" i="2"/>
  <c r="T72" i="2"/>
  <c r="U72" i="2"/>
  <c r="V72" i="2"/>
  <c r="X72" i="2"/>
  <c r="Y72" i="2"/>
  <c r="Z72" i="2"/>
  <c r="AB72" i="2"/>
  <c r="AC72" i="2"/>
  <c r="AD72" i="2"/>
  <c r="AE72" i="2"/>
  <c r="AF72" i="2"/>
  <c r="AG72" i="2"/>
  <c r="AI72" i="2"/>
  <c r="AJ72" i="2"/>
  <c r="AK72" i="2"/>
  <c r="AL72" i="2"/>
  <c r="AM72" i="2"/>
  <c r="AO72" i="2"/>
  <c r="AP72" i="2"/>
  <c r="AQ72" i="2"/>
  <c r="AR72" i="2"/>
  <c r="AS72" i="2"/>
  <c r="AX72" i="2"/>
  <c r="AY72" i="2"/>
  <c r="BA72" i="2"/>
  <c r="BB72" i="2"/>
  <c r="BC72" i="2"/>
  <c r="BD72" i="2"/>
  <c r="BE72" i="2"/>
  <c r="BF72" i="2"/>
  <c r="C73" i="2"/>
  <c r="D73" i="2"/>
  <c r="F73" i="2"/>
  <c r="H73" i="2"/>
  <c r="I73" i="2"/>
  <c r="J73" i="2"/>
  <c r="R73" i="2"/>
  <c r="S73" i="2"/>
  <c r="T73" i="2"/>
  <c r="U73" i="2"/>
  <c r="V73" i="2"/>
  <c r="X73" i="2"/>
  <c r="Y73" i="2"/>
  <c r="Z73" i="2"/>
  <c r="AB73" i="2"/>
  <c r="AC73" i="2"/>
  <c r="AD73" i="2"/>
  <c r="AE73" i="2"/>
  <c r="AF73" i="2"/>
  <c r="AG73" i="2"/>
  <c r="AI73" i="2"/>
  <c r="AJ73" i="2"/>
  <c r="AK73" i="2"/>
  <c r="AL73" i="2"/>
  <c r="AM73" i="2"/>
  <c r="AO73" i="2"/>
  <c r="AP73" i="2"/>
  <c r="AQ73" i="2"/>
  <c r="AR73" i="2"/>
  <c r="AS73" i="2"/>
  <c r="AX73" i="2"/>
  <c r="AY73" i="2"/>
  <c r="BA73" i="2"/>
  <c r="BB73" i="2"/>
  <c r="BC73" i="2"/>
  <c r="BD73" i="2"/>
  <c r="BE73" i="2"/>
  <c r="BF73" i="2"/>
  <c r="C74" i="2"/>
  <c r="D74" i="2"/>
  <c r="F74" i="2"/>
  <c r="H74" i="2"/>
  <c r="I74" i="2"/>
  <c r="J74" i="2"/>
  <c r="R74" i="2"/>
  <c r="S74" i="2"/>
  <c r="T74" i="2"/>
  <c r="U74" i="2"/>
  <c r="V74" i="2"/>
  <c r="X74" i="2"/>
  <c r="Y74" i="2"/>
  <c r="Z74" i="2"/>
  <c r="AB74" i="2"/>
  <c r="AC74" i="2"/>
  <c r="AD74" i="2"/>
  <c r="AE74" i="2"/>
  <c r="AF74" i="2"/>
  <c r="AG74" i="2"/>
  <c r="AI74" i="2"/>
  <c r="AJ74" i="2"/>
  <c r="AK74" i="2"/>
  <c r="AL74" i="2"/>
  <c r="AM74" i="2"/>
  <c r="AO74" i="2"/>
  <c r="AP74" i="2"/>
  <c r="AQ74" i="2"/>
  <c r="AR74" i="2"/>
  <c r="AS74" i="2"/>
  <c r="AX74" i="2"/>
  <c r="AY74" i="2"/>
  <c r="BA74" i="2"/>
  <c r="BB74" i="2"/>
  <c r="BC74" i="2"/>
  <c r="BD74" i="2"/>
  <c r="BE74" i="2"/>
  <c r="BF74" i="2"/>
  <c r="C75" i="2"/>
  <c r="D75" i="2"/>
  <c r="F75" i="2"/>
  <c r="H75" i="2"/>
  <c r="I75" i="2"/>
  <c r="J75" i="2"/>
  <c r="R75" i="2"/>
  <c r="S75" i="2"/>
  <c r="T75" i="2"/>
  <c r="U75" i="2"/>
  <c r="V75" i="2"/>
  <c r="X75" i="2"/>
  <c r="Y75" i="2"/>
  <c r="Z75" i="2"/>
  <c r="AB75" i="2"/>
  <c r="AC75" i="2"/>
  <c r="AD75" i="2"/>
  <c r="AE75" i="2"/>
  <c r="AF75" i="2"/>
  <c r="AG75" i="2"/>
  <c r="AI75" i="2"/>
  <c r="AJ75" i="2"/>
  <c r="AK75" i="2"/>
  <c r="AL75" i="2"/>
  <c r="AM75" i="2"/>
  <c r="AO75" i="2"/>
  <c r="AP75" i="2"/>
  <c r="AQ75" i="2"/>
  <c r="AR75" i="2"/>
  <c r="AS75" i="2"/>
  <c r="AX75" i="2"/>
  <c r="AY75" i="2"/>
  <c r="BA75" i="2"/>
  <c r="BB75" i="2"/>
  <c r="BC75" i="2"/>
  <c r="BD75" i="2"/>
  <c r="BE75" i="2"/>
  <c r="BF75" i="2"/>
  <c r="C76" i="2"/>
  <c r="D76" i="2"/>
  <c r="F76" i="2"/>
  <c r="H76" i="2"/>
  <c r="I76" i="2"/>
  <c r="J76" i="2"/>
  <c r="R76" i="2"/>
  <c r="S76" i="2"/>
  <c r="T76" i="2"/>
  <c r="U76" i="2"/>
  <c r="V76" i="2"/>
  <c r="X76" i="2"/>
  <c r="Y76" i="2"/>
  <c r="Z76" i="2"/>
  <c r="AB76" i="2"/>
  <c r="AC76" i="2"/>
  <c r="AD76" i="2"/>
  <c r="AE76" i="2"/>
  <c r="AF76" i="2"/>
  <c r="AG76" i="2"/>
  <c r="AI76" i="2"/>
  <c r="AJ76" i="2"/>
  <c r="AK76" i="2"/>
  <c r="AL76" i="2"/>
  <c r="AM76" i="2"/>
  <c r="AO76" i="2"/>
  <c r="AP76" i="2"/>
  <c r="AQ76" i="2"/>
  <c r="AR76" i="2"/>
  <c r="AS76" i="2"/>
  <c r="AX76" i="2"/>
  <c r="AY76" i="2"/>
  <c r="BA76" i="2"/>
  <c r="BB76" i="2"/>
  <c r="BC76" i="2"/>
  <c r="BD76" i="2"/>
  <c r="BE76" i="2"/>
  <c r="BF76" i="2"/>
  <c r="C77" i="2"/>
  <c r="D77" i="2"/>
  <c r="F77" i="2"/>
  <c r="H77" i="2"/>
  <c r="I77" i="2"/>
  <c r="J77" i="2"/>
  <c r="R77" i="2"/>
  <c r="S77" i="2"/>
  <c r="T77" i="2"/>
  <c r="U77" i="2"/>
  <c r="V77" i="2"/>
  <c r="X77" i="2"/>
  <c r="Y77" i="2"/>
  <c r="Z77" i="2"/>
  <c r="AB77" i="2"/>
  <c r="AC77" i="2"/>
  <c r="AD77" i="2"/>
  <c r="AE77" i="2"/>
  <c r="AF77" i="2"/>
  <c r="AG77" i="2"/>
  <c r="AI77" i="2"/>
  <c r="AJ77" i="2"/>
  <c r="AK77" i="2"/>
  <c r="AL77" i="2"/>
  <c r="AM77" i="2"/>
  <c r="AO77" i="2"/>
  <c r="AP77" i="2"/>
  <c r="AQ77" i="2"/>
  <c r="AR77" i="2"/>
  <c r="AS77" i="2"/>
  <c r="AX77" i="2"/>
  <c r="AY77" i="2"/>
  <c r="BA77" i="2"/>
  <c r="BB77" i="2"/>
  <c r="BC77" i="2"/>
  <c r="BD77" i="2"/>
  <c r="BE77" i="2"/>
  <c r="BF77" i="2"/>
  <c r="C78" i="2"/>
  <c r="D78" i="2"/>
  <c r="F78" i="2"/>
  <c r="H78" i="2"/>
  <c r="I78" i="2"/>
  <c r="J78" i="2"/>
  <c r="R78" i="2"/>
  <c r="S78" i="2"/>
  <c r="T78" i="2"/>
  <c r="U78" i="2"/>
  <c r="V78" i="2"/>
  <c r="X78" i="2"/>
  <c r="Y78" i="2"/>
  <c r="Z78" i="2"/>
  <c r="AB78" i="2"/>
  <c r="AC78" i="2"/>
  <c r="AD78" i="2"/>
  <c r="AE78" i="2"/>
  <c r="AF78" i="2"/>
  <c r="AG78" i="2"/>
  <c r="AI78" i="2"/>
  <c r="AJ78" i="2"/>
  <c r="AK78" i="2"/>
  <c r="AL78" i="2"/>
  <c r="AM78" i="2"/>
  <c r="AO78" i="2"/>
  <c r="AP78" i="2"/>
  <c r="AQ78" i="2"/>
  <c r="AR78" i="2"/>
  <c r="AS78" i="2"/>
  <c r="AX78" i="2"/>
  <c r="AY78" i="2"/>
  <c r="BA78" i="2"/>
  <c r="BB78" i="2"/>
  <c r="BC78" i="2"/>
  <c r="BD78" i="2"/>
  <c r="BE78" i="2"/>
  <c r="BF78" i="2"/>
  <c r="C79" i="2"/>
  <c r="D79" i="2"/>
  <c r="F79" i="2"/>
  <c r="H79" i="2"/>
  <c r="I79" i="2"/>
  <c r="J79" i="2"/>
  <c r="R79" i="2"/>
  <c r="S79" i="2"/>
  <c r="T79" i="2"/>
  <c r="U79" i="2"/>
  <c r="V79" i="2"/>
  <c r="X79" i="2"/>
  <c r="Y79" i="2"/>
  <c r="Z79" i="2"/>
  <c r="AB79" i="2"/>
  <c r="AC79" i="2"/>
  <c r="AD79" i="2"/>
  <c r="AE79" i="2"/>
  <c r="AF79" i="2"/>
  <c r="AG79" i="2"/>
  <c r="AI79" i="2"/>
  <c r="AJ79" i="2"/>
  <c r="AK79" i="2"/>
  <c r="AL79" i="2"/>
  <c r="AM79" i="2"/>
  <c r="AO79" i="2"/>
  <c r="AP79" i="2"/>
  <c r="AQ79" i="2"/>
  <c r="AR79" i="2"/>
  <c r="AS79" i="2"/>
  <c r="AX79" i="2"/>
  <c r="AY79" i="2"/>
  <c r="BA79" i="2"/>
  <c r="BB79" i="2"/>
  <c r="BC79" i="2"/>
  <c r="BD79" i="2"/>
  <c r="BE79" i="2"/>
  <c r="BF79" i="2"/>
  <c r="C80" i="2"/>
  <c r="D80" i="2"/>
  <c r="F80" i="2"/>
  <c r="H80" i="2"/>
  <c r="I80" i="2"/>
  <c r="J80" i="2"/>
  <c r="R80" i="2"/>
  <c r="S80" i="2"/>
  <c r="T80" i="2"/>
  <c r="U80" i="2"/>
  <c r="V80" i="2"/>
  <c r="X80" i="2"/>
  <c r="Y80" i="2"/>
  <c r="Z80" i="2"/>
  <c r="AB80" i="2"/>
  <c r="AC80" i="2"/>
  <c r="AD80" i="2"/>
  <c r="AE80" i="2"/>
  <c r="AF80" i="2"/>
  <c r="AG80" i="2"/>
  <c r="AI80" i="2"/>
  <c r="AJ80" i="2"/>
  <c r="AK80" i="2"/>
  <c r="AL80" i="2"/>
  <c r="AM80" i="2"/>
  <c r="AO80" i="2"/>
  <c r="AP80" i="2"/>
  <c r="AQ80" i="2"/>
  <c r="AR80" i="2"/>
  <c r="AS80" i="2"/>
  <c r="AX80" i="2"/>
  <c r="AY80" i="2"/>
  <c r="BA80" i="2"/>
  <c r="BB80" i="2"/>
  <c r="BC80" i="2"/>
  <c r="BD80" i="2"/>
  <c r="BE80" i="2"/>
  <c r="BF80" i="2"/>
  <c r="C81" i="2"/>
  <c r="D81" i="2"/>
  <c r="F81" i="2"/>
  <c r="H81" i="2"/>
  <c r="I81" i="2"/>
  <c r="J81" i="2"/>
  <c r="R81" i="2"/>
  <c r="W81" i="2"/>
  <c r="S81" i="2"/>
  <c r="T81" i="2"/>
  <c r="U81" i="2"/>
  <c r="V81" i="2"/>
  <c r="X81" i="2"/>
  <c r="Y81" i="2"/>
  <c r="Z81" i="2"/>
  <c r="AB81" i="2"/>
  <c r="AC81" i="2"/>
  <c r="AD81" i="2"/>
  <c r="AE81" i="2"/>
  <c r="AF81" i="2"/>
  <c r="AG81" i="2"/>
  <c r="AI81" i="2"/>
  <c r="AJ81" i="2"/>
  <c r="AK81" i="2"/>
  <c r="AL81" i="2"/>
  <c r="AM81" i="2"/>
  <c r="AO81" i="2"/>
  <c r="AP81" i="2"/>
  <c r="AQ81" i="2"/>
  <c r="AR81" i="2"/>
  <c r="AS81" i="2"/>
  <c r="AX81" i="2"/>
  <c r="AY81" i="2"/>
  <c r="BA81" i="2"/>
  <c r="BB81" i="2"/>
  <c r="BC81" i="2"/>
  <c r="BD81" i="2"/>
  <c r="BE81" i="2"/>
  <c r="BF81" i="2"/>
  <c r="C82" i="2"/>
  <c r="D82" i="2"/>
  <c r="F82" i="2"/>
  <c r="H82" i="2"/>
  <c r="I82" i="2"/>
  <c r="J82" i="2"/>
  <c r="R82" i="2"/>
  <c r="S82" i="2"/>
  <c r="T82" i="2"/>
  <c r="U82" i="2"/>
  <c r="V82" i="2"/>
  <c r="X82" i="2"/>
  <c r="Y82" i="2"/>
  <c r="Z82" i="2"/>
  <c r="AB82" i="2"/>
  <c r="AC82" i="2"/>
  <c r="AD82" i="2"/>
  <c r="AE82" i="2"/>
  <c r="AF82" i="2"/>
  <c r="AG82" i="2"/>
  <c r="AI82" i="2"/>
  <c r="AJ82" i="2"/>
  <c r="AK82" i="2"/>
  <c r="AL82" i="2"/>
  <c r="AM82" i="2"/>
  <c r="AO82" i="2"/>
  <c r="AP82" i="2"/>
  <c r="AQ82" i="2"/>
  <c r="AR82" i="2"/>
  <c r="AS82" i="2"/>
  <c r="AX82" i="2"/>
  <c r="AY82" i="2"/>
  <c r="BA82" i="2"/>
  <c r="BB82" i="2"/>
  <c r="BC82" i="2"/>
  <c r="BD82" i="2"/>
  <c r="BE82" i="2"/>
  <c r="BF82" i="2"/>
  <c r="C83" i="2"/>
  <c r="D83" i="2"/>
  <c r="F83" i="2"/>
  <c r="H83" i="2"/>
  <c r="I83" i="2"/>
  <c r="J83" i="2"/>
  <c r="R83" i="2"/>
  <c r="S83" i="2"/>
  <c r="T83" i="2"/>
  <c r="U83" i="2"/>
  <c r="V83" i="2"/>
  <c r="X83" i="2"/>
  <c r="Y83" i="2"/>
  <c r="Z83" i="2"/>
  <c r="AB83" i="2"/>
  <c r="AC83" i="2"/>
  <c r="AD83" i="2"/>
  <c r="AE83" i="2"/>
  <c r="AF83" i="2"/>
  <c r="AG83" i="2"/>
  <c r="AI83" i="2"/>
  <c r="AJ83" i="2"/>
  <c r="AK83" i="2"/>
  <c r="AL83" i="2"/>
  <c r="AM83" i="2"/>
  <c r="AO83" i="2"/>
  <c r="AP83" i="2"/>
  <c r="AQ83" i="2"/>
  <c r="AR83" i="2"/>
  <c r="AS83" i="2"/>
  <c r="AX83" i="2"/>
  <c r="AY83" i="2"/>
  <c r="BA83" i="2"/>
  <c r="BB83" i="2"/>
  <c r="BC83" i="2"/>
  <c r="BD83" i="2"/>
  <c r="BE83" i="2"/>
  <c r="BF83" i="2"/>
  <c r="C84" i="2"/>
  <c r="D84" i="2"/>
  <c r="F84" i="2"/>
  <c r="H84" i="2"/>
  <c r="I84" i="2"/>
  <c r="J84" i="2"/>
  <c r="R84" i="2"/>
  <c r="S84" i="2"/>
  <c r="T84" i="2"/>
  <c r="U84" i="2"/>
  <c r="V84" i="2"/>
  <c r="X84" i="2"/>
  <c r="Y84" i="2"/>
  <c r="Z84" i="2"/>
  <c r="AB84" i="2"/>
  <c r="AC84" i="2"/>
  <c r="AD84" i="2"/>
  <c r="AE84" i="2"/>
  <c r="AF84" i="2"/>
  <c r="AG84" i="2"/>
  <c r="AI84" i="2"/>
  <c r="AJ84" i="2"/>
  <c r="AK84" i="2"/>
  <c r="AL84" i="2"/>
  <c r="AM84" i="2"/>
  <c r="AO84" i="2"/>
  <c r="AP84" i="2"/>
  <c r="AQ84" i="2"/>
  <c r="AR84" i="2"/>
  <c r="AS84" i="2"/>
  <c r="AX84" i="2"/>
  <c r="AY84" i="2"/>
  <c r="BA84" i="2"/>
  <c r="BB84" i="2"/>
  <c r="BC84" i="2"/>
  <c r="BD84" i="2"/>
  <c r="BE84" i="2"/>
  <c r="BF84" i="2"/>
  <c r="C85" i="2"/>
  <c r="D85" i="2"/>
  <c r="F85" i="2"/>
  <c r="H85" i="2"/>
  <c r="I85" i="2"/>
  <c r="J85" i="2"/>
  <c r="R85" i="2"/>
  <c r="S85" i="2"/>
  <c r="T85" i="2"/>
  <c r="U85" i="2"/>
  <c r="V85" i="2"/>
  <c r="X85" i="2"/>
  <c r="Y85" i="2"/>
  <c r="Z85" i="2"/>
  <c r="AB85" i="2"/>
  <c r="AC85" i="2"/>
  <c r="AD85" i="2"/>
  <c r="AE85" i="2"/>
  <c r="AF85" i="2"/>
  <c r="AG85" i="2"/>
  <c r="AI85" i="2"/>
  <c r="AJ85" i="2"/>
  <c r="AK85" i="2"/>
  <c r="AL85" i="2"/>
  <c r="AM85" i="2"/>
  <c r="AO85" i="2"/>
  <c r="AP85" i="2"/>
  <c r="AQ85" i="2"/>
  <c r="AR85" i="2"/>
  <c r="AS85" i="2"/>
  <c r="AX85" i="2"/>
  <c r="AY85" i="2"/>
  <c r="BA85" i="2"/>
  <c r="BB85" i="2"/>
  <c r="BC85" i="2"/>
  <c r="BD85" i="2"/>
  <c r="BE85" i="2"/>
  <c r="BF85" i="2"/>
  <c r="C86" i="2"/>
  <c r="D86" i="2"/>
  <c r="F86" i="2"/>
  <c r="H86" i="2"/>
  <c r="I86" i="2"/>
  <c r="J86" i="2"/>
  <c r="R86" i="2"/>
  <c r="S86" i="2"/>
  <c r="T86" i="2"/>
  <c r="U86" i="2"/>
  <c r="V86" i="2"/>
  <c r="X86" i="2"/>
  <c r="Y86" i="2"/>
  <c r="Z86" i="2"/>
  <c r="AB86" i="2"/>
  <c r="AC86" i="2"/>
  <c r="AD86" i="2"/>
  <c r="AE86" i="2"/>
  <c r="AF86" i="2"/>
  <c r="AG86" i="2"/>
  <c r="AI86" i="2"/>
  <c r="AJ86" i="2"/>
  <c r="AK86" i="2"/>
  <c r="AL86" i="2"/>
  <c r="AM86" i="2"/>
  <c r="AO86" i="2"/>
  <c r="AP86" i="2"/>
  <c r="AQ86" i="2"/>
  <c r="AR86" i="2"/>
  <c r="AS86" i="2"/>
  <c r="AX86" i="2"/>
  <c r="AY86" i="2"/>
  <c r="BA86" i="2"/>
  <c r="BB86" i="2"/>
  <c r="BC86" i="2"/>
  <c r="BD86" i="2"/>
  <c r="BE86" i="2"/>
  <c r="BF86" i="2"/>
  <c r="C87" i="2"/>
  <c r="D87" i="2"/>
  <c r="F87" i="2"/>
  <c r="H87" i="2"/>
  <c r="I87" i="2"/>
  <c r="J87" i="2"/>
  <c r="R87" i="2"/>
  <c r="S87" i="2"/>
  <c r="T87" i="2"/>
  <c r="U87" i="2"/>
  <c r="V87" i="2"/>
  <c r="X87" i="2"/>
  <c r="Y87" i="2"/>
  <c r="Z87" i="2"/>
  <c r="AB87" i="2"/>
  <c r="AC87" i="2"/>
  <c r="AD87" i="2"/>
  <c r="AE87" i="2"/>
  <c r="AF87" i="2"/>
  <c r="AG87" i="2"/>
  <c r="AI87" i="2"/>
  <c r="AJ87" i="2"/>
  <c r="AK87" i="2"/>
  <c r="AL87" i="2"/>
  <c r="AM87" i="2"/>
  <c r="AO87" i="2"/>
  <c r="AP87" i="2"/>
  <c r="AQ87" i="2"/>
  <c r="AR87" i="2"/>
  <c r="AS87" i="2"/>
  <c r="AX87" i="2"/>
  <c r="AY87" i="2"/>
  <c r="BA87" i="2"/>
  <c r="BB87" i="2"/>
  <c r="BC87" i="2"/>
  <c r="BD87" i="2"/>
  <c r="BE87" i="2"/>
  <c r="BF87" i="2"/>
  <c r="C88" i="2"/>
  <c r="D88" i="2"/>
  <c r="F88" i="2"/>
  <c r="H88" i="2"/>
  <c r="I88" i="2"/>
  <c r="J88" i="2"/>
  <c r="R88" i="2"/>
  <c r="S88" i="2"/>
  <c r="T88" i="2"/>
  <c r="U88" i="2"/>
  <c r="V88" i="2"/>
  <c r="X88" i="2"/>
  <c r="Y88" i="2"/>
  <c r="Z88" i="2"/>
  <c r="AB88" i="2"/>
  <c r="AC88" i="2"/>
  <c r="AD88" i="2"/>
  <c r="AE88" i="2"/>
  <c r="AF88" i="2"/>
  <c r="AG88" i="2"/>
  <c r="AI88" i="2"/>
  <c r="AJ88" i="2"/>
  <c r="AK88" i="2"/>
  <c r="AL88" i="2"/>
  <c r="AM88" i="2"/>
  <c r="AO88" i="2"/>
  <c r="AP88" i="2"/>
  <c r="AQ88" i="2"/>
  <c r="AR88" i="2"/>
  <c r="AS88" i="2"/>
  <c r="AX88" i="2"/>
  <c r="AY88" i="2"/>
  <c r="BA88" i="2"/>
  <c r="BB88" i="2"/>
  <c r="BC88" i="2"/>
  <c r="BD88" i="2"/>
  <c r="BE88" i="2"/>
  <c r="BF88" i="2"/>
  <c r="C89" i="2"/>
  <c r="D89" i="2"/>
  <c r="F89" i="2"/>
  <c r="G89" i="2"/>
  <c r="H89" i="2"/>
  <c r="I89" i="2"/>
  <c r="J89" i="2"/>
  <c r="R89" i="2"/>
  <c r="S89" i="2"/>
  <c r="T89" i="2"/>
  <c r="U89" i="2"/>
  <c r="V89" i="2"/>
  <c r="X89" i="2"/>
  <c r="Y89" i="2"/>
  <c r="Z89" i="2"/>
  <c r="AB89" i="2"/>
  <c r="AC89" i="2"/>
  <c r="AD89" i="2"/>
  <c r="AE89" i="2"/>
  <c r="AF89" i="2"/>
  <c r="AG89" i="2"/>
  <c r="AI89" i="2"/>
  <c r="AJ89" i="2"/>
  <c r="AK89" i="2"/>
  <c r="AL89" i="2"/>
  <c r="AM89" i="2"/>
  <c r="AO89" i="2"/>
  <c r="AP89" i="2"/>
  <c r="AQ89" i="2"/>
  <c r="AR89" i="2"/>
  <c r="AS89" i="2"/>
  <c r="AX89" i="2"/>
  <c r="AY89" i="2"/>
  <c r="BA89" i="2"/>
  <c r="BB89" i="2"/>
  <c r="BC89" i="2"/>
  <c r="BD89" i="2"/>
  <c r="BE89" i="2"/>
  <c r="BF89" i="2"/>
  <c r="C90" i="2"/>
  <c r="D90" i="2"/>
  <c r="F90" i="2"/>
  <c r="H90" i="2"/>
  <c r="I90" i="2"/>
  <c r="J90" i="2"/>
  <c r="R90" i="2"/>
  <c r="S90" i="2"/>
  <c r="T90" i="2"/>
  <c r="U90" i="2"/>
  <c r="V90" i="2"/>
  <c r="X90" i="2"/>
  <c r="Y90" i="2"/>
  <c r="Z90" i="2"/>
  <c r="AB90" i="2"/>
  <c r="AC90" i="2"/>
  <c r="AD90" i="2"/>
  <c r="AE90" i="2"/>
  <c r="AF90" i="2"/>
  <c r="AG90" i="2"/>
  <c r="AI90" i="2"/>
  <c r="AJ90" i="2"/>
  <c r="AK90" i="2"/>
  <c r="AL90" i="2"/>
  <c r="AM90" i="2"/>
  <c r="AO90" i="2"/>
  <c r="AP90" i="2"/>
  <c r="AQ90" i="2"/>
  <c r="AR90" i="2"/>
  <c r="AS90" i="2"/>
  <c r="AX90" i="2"/>
  <c r="AY90" i="2"/>
  <c r="BA90" i="2"/>
  <c r="BB90" i="2"/>
  <c r="BC90" i="2"/>
  <c r="BD90" i="2"/>
  <c r="BE90" i="2"/>
  <c r="BF90" i="2"/>
  <c r="C91" i="2"/>
  <c r="D91" i="2"/>
  <c r="F91" i="2"/>
  <c r="H91" i="2"/>
  <c r="I91" i="2"/>
  <c r="J91" i="2"/>
  <c r="R91" i="2"/>
  <c r="S91" i="2"/>
  <c r="T91" i="2"/>
  <c r="U91" i="2"/>
  <c r="V91" i="2"/>
  <c r="X91" i="2"/>
  <c r="Y91" i="2"/>
  <c r="Z91" i="2"/>
  <c r="AB91" i="2"/>
  <c r="AC91" i="2"/>
  <c r="AD91" i="2"/>
  <c r="AE91" i="2"/>
  <c r="AF91" i="2"/>
  <c r="AG91" i="2"/>
  <c r="AI91" i="2"/>
  <c r="AJ91" i="2"/>
  <c r="AK91" i="2"/>
  <c r="AL91" i="2"/>
  <c r="AM91" i="2"/>
  <c r="AO91" i="2"/>
  <c r="AP91" i="2"/>
  <c r="AQ91" i="2"/>
  <c r="AR91" i="2"/>
  <c r="AS91" i="2"/>
  <c r="AX91" i="2"/>
  <c r="AY91" i="2"/>
  <c r="BA91" i="2"/>
  <c r="BB91" i="2"/>
  <c r="BC91" i="2"/>
  <c r="BD91" i="2"/>
  <c r="BE91" i="2"/>
  <c r="BF91" i="2"/>
  <c r="C92" i="2"/>
  <c r="D92" i="2"/>
  <c r="F92" i="2"/>
  <c r="H92" i="2"/>
  <c r="I92" i="2"/>
  <c r="J92" i="2"/>
  <c r="R92" i="2"/>
  <c r="S92" i="2"/>
  <c r="T92" i="2"/>
  <c r="U92" i="2"/>
  <c r="V92" i="2"/>
  <c r="W92" i="2"/>
  <c r="X92" i="2"/>
  <c r="Y92" i="2"/>
  <c r="Z92" i="2"/>
  <c r="AB92" i="2"/>
  <c r="AC92" i="2"/>
  <c r="AD92" i="2"/>
  <c r="AE92" i="2"/>
  <c r="AF92" i="2"/>
  <c r="AG92" i="2"/>
  <c r="AI92" i="2"/>
  <c r="AJ92" i="2"/>
  <c r="AK92" i="2"/>
  <c r="AL92" i="2"/>
  <c r="AM92" i="2"/>
  <c r="AO92" i="2"/>
  <c r="AP92" i="2"/>
  <c r="AQ92" i="2"/>
  <c r="AR92" i="2"/>
  <c r="AS92" i="2"/>
  <c r="AX92" i="2"/>
  <c r="AY92" i="2"/>
  <c r="BA92" i="2"/>
  <c r="BB92" i="2"/>
  <c r="BC92" i="2"/>
  <c r="BD92" i="2"/>
  <c r="BE92" i="2"/>
  <c r="BF92" i="2"/>
  <c r="C93" i="2"/>
  <c r="D93" i="2"/>
  <c r="F93" i="2"/>
  <c r="H93" i="2"/>
  <c r="I93" i="2"/>
  <c r="J93" i="2"/>
  <c r="R93" i="2"/>
  <c r="S93" i="2"/>
  <c r="T93" i="2"/>
  <c r="U93" i="2"/>
  <c r="V93" i="2"/>
  <c r="X93" i="2"/>
  <c r="Y93" i="2"/>
  <c r="Z93" i="2"/>
  <c r="AB93" i="2"/>
  <c r="AC93" i="2"/>
  <c r="AD93" i="2"/>
  <c r="AE93" i="2"/>
  <c r="AF93" i="2"/>
  <c r="AG93" i="2"/>
  <c r="AI93" i="2"/>
  <c r="AJ93" i="2"/>
  <c r="AK93" i="2"/>
  <c r="AL93" i="2"/>
  <c r="AM93" i="2"/>
  <c r="AO93" i="2"/>
  <c r="AP93" i="2"/>
  <c r="AQ93" i="2"/>
  <c r="AR93" i="2"/>
  <c r="AS93" i="2"/>
  <c r="AX93" i="2"/>
  <c r="AY93" i="2"/>
  <c r="BA93" i="2"/>
  <c r="BB93" i="2"/>
  <c r="BC93" i="2"/>
  <c r="BD93" i="2"/>
  <c r="BE93" i="2"/>
  <c r="BF93" i="2"/>
  <c r="C94" i="2"/>
  <c r="D94" i="2"/>
  <c r="F94" i="2"/>
  <c r="H94" i="2"/>
  <c r="I94" i="2"/>
  <c r="J94" i="2"/>
  <c r="R94" i="2"/>
  <c r="S94" i="2"/>
  <c r="T94" i="2"/>
  <c r="U94" i="2"/>
  <c r="V94" i="2"/>
  <c r="X94" i="2"/>
  <c r="Y94" i="2"/>
  <c r="Z94" i="2"/>
  <c r="AB94" i="2"/>
  <c r="AC94" i="2"/>
  <c r="AD94" i="2"/>
  <c r="AE94" i="2"/>
  <c r="AF94" i="2"/>
  <c r="AG94" i="2"/>
  <c r="AI94" i="2"/>
  <c r="AJ94" i="2"/>
  <c r="AK94" i="2"/>
  <c r="AL94" i="2"/>
  <c r="AM94" i="2"/>
  <c r="AO94" i="2"/>
  <c r="AP94" i="2"/>
  <c r="AQ94" i="2"/>
  <c r="AR94" i="2"/>
  <c r="AS94" i="2"/>
  <c r="AX94" i="2"/>
  <c r="AY94" i="2"/>
  <c r="BA94" i="2"/>
  <c r="BB94" i="2"/>
  <c r="BC94" i="2"/>
  <c r="BD94" i="2"/>
  <c r="BE94" i="2"/>
  <c r="BF94" i="2"/>
  <c r="C95" i="2"/>
  <c r="D95" i="2"/>
  <c r="F95" i="2"/>
  <c r="H95" i="2"/>
  <c r="I95" i="2"/>
  <c r="J95" i="2"/>
  <c r="R95" i="2"/>
  <c r="S95" i="2"/>
  <c r="T95" i="2"/>
  <c r="U95" i="2"/>
  <c r="V95" i="2"/>
  <c r="X95" i="2"/>
  <c r="Y95" i="2"/>
  <c r="Z95" i="2"/>
  <c r="AB95" i="2"/>
  <c r="AC95" i="2"/>
  <c r="AD95" i="2"/>
  <c r="AE95" i="2"/>
  <c r="AF95" i="2"/>
  <c r="AG95" i="2"/>
  <c r="AI95" i="2"/>
  <c r="AJ95" i="2"/>
  <c r="AK95" i="2"/>
  <c r="AL95" i="2"/>
  <c r="AM95" i="2"/>
  <c r="AO95" i="2"/>
  <c r="AP95" i="2"/>
  <c r="AQ95" i="2"/>
  <c r="AR95" i="2"/>
  <c r="AS95" i="2"/>
  <c r="AX95" i="2"/>
  <c r="AY95" i="2"/>
  <c r="BA95" i="2"/>
  <c r="BB95" i="2"/>
  <c r="BC95" i="2"/>
  <c r="BD95" i="2"/>
  <c r="BE95" i="2"/>
  <c r="BF95" i="2"/>
  <c r="C96" i="2"/>
  <c r="D96" i="2"/>
  <c r="F96" i="2"/>
  <c r="H96" i="2"/>
  <c r="I96" i="2"/>
  <c r="J96" i="2"/>
  <c r="R96" i="2"/>
  <c r="S96" i="2"/>
  <c r="T96" i="2"/>
  <c r="U96" i="2"/>
  <c r="V96" i="2"/>
  <c r="X96" i="2"/>
  <c r="Y96" i="2"/>
  <c r="Z96" i="2"/>
  <c r="AB96" i="2"/>
  <c r="AC96" i="2"/>
  <c r="AD96" i="2"/>
  <c r="AE96" i="2"/>
  <c r="AF96" i="2"/>
  <c r="AG96" i="2"/>
  <c r="AI96" i="2"/>
  <c r="AJ96" i="2"/>
  <c r="AK96" i="2"/>
  <c r="AL96" i="2"/>
  <c r="AM96" i="2"/>
  <c r="AO96" i="2"/>
  <c r="AP96" i="2"/>
  <c r="AQ96" i="2"/>
  <c r="AR96" i="2"/>
  <c r="AS96" i="2"/>
  <c r="AX96" i="2"/>
  <c r="AY96" i="2"/>
  <c r="BA96" i="2"/>
  <c r="BB96" i="2"/>
  <c r="BC96" i="2"/>
  <c r="BD96" i="2"/>
  <c r="BE96" i="2"/>
  <c r="BF96" i="2"/>
  <c r="C97" i="2"/>
  <c r="D97" i="2"/>
  <c r="F97" i="2"/>
  <c r="H97" i="2"/>
  <c r="I97" i="2"/>
  <c r="J97" i="2"/>
  <c r="R97" i="2"/>
  <c r="S97" i="2"/>
  <c r="T97" i="2"/>
  <c r="U97" i="2"/>
  <c r="V97" i="2"/>
  <c r="X97" i="2"/>
  <c r="Y97" i="2"/>
  <c r="Z97" i="2"/>
  <c r="AB97" i="2"/>
  <c r="AC97" i="2"/>
  <c r="AD97" i="2"/>
  <c r="AE97" i="2"/>
  <c r="AF97" i="2"/>
  <c r="AG97" i="2"/>
  <c r="AI97" i="2"/>
  <c r="AJ97" i="2"/>
  <c r="AK97" i="2"/>
  <c r="AL97" i="2"/>
  <c r="AM97" i="2"/>
  <c r="AO97" i="2"/>
  <c r="AP97" i="2"/>
  <c r="AQ97" i="2"/>
  <c r="AR97" i="2"/>
  <c r="AS97" i="2"/>
  <c r="AX97" i="2"/>
  <c r="AY97" i="2"/>
  <c r="BA97" i="2"/>
  <c r="BB97" i="2"/>
  <c r="BC97" i="2"/>
  <c r="BD97" i="2"/>
  <c r="BE97" i="2"/>
  <c r="BF97" i="2"/>
  <c r="C98" i="2"/>
  <c r="D98" i="2"/>
  <c r="F98" i="2"/>
  <c r="H98" i="2"/>
  <c r="I98" i="2"/>
  <c r="J98" i="2"/>
  <c r="R98" i="2"/>
  <c r="S98" i="2"/>
  <c r="T98" i="2"/>
  <c r="U98" i="2"/>
  <c r="V98" i="2"/>
  <c r="X98" i="2"/>
  <c r="Y98" i="2"/>
  <c r="Z98" i="2"/>
  <c r="AB98" i="2"/>
  <c r="AC98" i="2"/>
  <c r="AD98" i="2"/>
  <c r="AE98" i="2"/>
  <c r="AF98" i="2"/>
  <c r="AG98" i="2"/>
  <c r="AI98" i="2"/>
  <c r="AJ98" i="2"/>
  <c r="AK98" i="2"/>
  <c r="AL98" i="2"/>
  <c r="AM98" i="2"/>
  <c r="AO98" i="2"/>
  <c r="AP98" i="2"/>
  <c r="AQ98" i="2"/>
  <c r="AR98" i="2"/>
  <c r="AS98" i="2"/>
  <c r="AX98" i="2"/>
  <c r="AY98" i="2"/>
  <c r="BA98" i="2"/>
  <c r="BB98" i="2"/>
  <c r="BC98" i="2"/>
  <c r="BD98" i="2"/>
  <c r="BE98" i="2"/>
  <c r="BF98" i="2"/>
  <c r="C99" i="2"/>
  <c r="D99" i="2"/>
  <c r="F99" i="2"/>
  <c r="H99" i="2"/>
  <c r="I99" i="2"/>
  <c r="J99" i="2"/>
  <c r="R99" i="2"/>
  <c r="S99" i="2"/>
  <c r="T99" i="2"/>
  <c r="U99" i="2"/>
  <c r="V99" i="2"/>
  <c r="X99" i="2"/>
  <c r="Y99" i="2"/>
  <c r="Z99" i="2"/>
  <c r="AB99" i="2"/>
  <c r="AC99" i="2"/>
  <c r="AD99" i="2"/>
  <c r="AE99" i="2"/>
  <c r="AF99" i="2"/>
  <c r="AG99" i="2"/>
  <c r="AI99" i="2"/>
  <c r="AJ99" i="2"/>
  <c r="AK99" i="2"/>
  <c r="AL99" i="2"/>
  <c r="AM99" i="2"/>
  <c r="AO99" i="2"/>
  <c r="AP99" i="2"/>
  <c r="AQ99" i="2"/>
  <c r="AR99" i="2"/>
  <c r="AS99" i="2"/>
  <c r="AX99" i="2"/>
  <c r="AY99" i="2"/>
  <c r="BA99" i="2"/>
  <c r="BB99" i="2"/>
  <c r="BC99" i="2"/>
  <c r="BD99" i="2"/>
  <c r="BE99" i="2"/>
  <c r="BF99" i="2"/>
  <c r="C100" i="2"/>
  <c r="D100" i="2"/>
  <c r="F100" i="2"/>
  <c r="H100" i="2"/>
  <c r="I100" i="2"/>
  <c r="J100" i="2"/>
  <c r="R100" i="2"/>
  <c r="S100" i="2"/>
  <c r="T100" i="2"/>
  <c r="U100" i="2"/>
  <c r="V100" i="2"/>
  <c r="X100" i="2"/>
  <c r="Y100" i="2"/>
  <c r="Z100" i="2"/>
  <c r="AB100" i="2"/>
  <c r="AC100" i="2"/>
  <c r="AD100" i="2"/>
  <c r="AE100" i="2"/>
  <c r="AF100" i="2"/>
  <c r="AG100" i="2"/>
  <c r="AI100" i="2"/>
  <c r="AJ100" i="2"/>
  <c r="AK100" i="2"/>
  <c r="AL100" i="2"/>
  <c r="AM100" i="2"/>
  <c r="AO100" i="2"/>
  <c r="AP100" i="2"/>
  <c r="AQ100" i="2"/>
  <c r="AR100" i="2"/>
  <c r="AS100" i="2"/>
  <c r="AX100" i="2"/>
  <c r="AY100" i="2"/>
  <c r="BA100" i="2"/>
  <c r="BB100" i="2"/>
  <c r="BC100" i="2"/>
  <c r="BD100" i="2"/>
  <c r="BE100" i="2"/>
  <c r="BF100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4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Y3" i="2"/>
  <c r="AX3" i="2"/>
  <c r="Z3" i="2"/>
  <c r="Y3" i="2"/>
  <c r="A3" i="2"/>
  <c r="B3" i="2"/>
  <c r="G87" i="2"/>
  <c r="Q87" i="2"/>
  <c r="BO87" i="2"/>
  <c r="BP87" i="2"/>
  <c r="G74" i="2"/>
  <c r="Q74" i="2"/>
  <c r="BO74" i="2"/>
  <c r="BP74" i="2"/>
  <c r="G92" i="2"/>
  <c r="Q92" i="2"/>
  <c r="BO92" i="2"/>
  <c r="BP92" i="2"/>
  <c r="G30" i="2"/>
  <c r="Q30" i="2"/>
  <c r="BO30" i="2"/>
  <c r="BP30" i="2"/>
  <c r="G9" i="2"/>
  <c r="Q9" i="2"/>
  <c r="BO9" i="2"/>
  <c r="BP9" i="2"/>
  <c r="G25" i="2"/>
  <c r="Q25" i="2"/>
  <c r="BO25" i="2"/>
  <c r="BP25" i="2"/>
  <c r="AZ60" i="2"/>
  <c r="AZ74" i="2"/>
  <c r="K47" i="2"/>
  <c r="AA58" i="2"/>
  <c r="AW3" i="2"/>
  <c r="AZ73" i="2"/>
  <c r="AT65" i="2"/>
  <c r="K49" i="2"/>
  <c r="AZ99" i="2"/>
  <c r="Q47" i="2"/>
  <c r="BG42" i="2"/>
  <c r="AZ40" i="2"/>
  <c r="AZ28" i="2"/>
  <c r="AZ52" i="2"/>
  <c r="AZ27" i="2"/>
  <c r="K42" i="2"/>
  <c r="AZ12" i="2"/>
  <c r="AZ58" i="2"/>
  <c r="AH20" i="2"/>
  <c r="K63" i="2"/>
  <c r="G63" i="2"/>
  <c r="Q63" i="2"/>
  <c r="BO63" i="2"/>
  <c r="BP63" i="2"/>
  <c r="BG45" i="2"/>
  <c r="G97" i="2"/>
  <c r="Q97" i="2"/>
  <c r="BO97" i="2"/>
  <c r="BP97" i="2"/>
  <c r="AA56" i="2"/>
  <c r="Q35" i="2"/>
  <c r="AA55" i="2"/>
  <c r="AN27" i="2"/>
  <c r="AZ19" i="2"/>
  <c r="AN96" i="2"/>
  <c r="AZ18" i="2"/>
  <c r="AZ7" i="2"/>
  <c r="BG17" i="2"/>
  <c r="AA26" i="2"/>
  <c r="AH25" i="2"/>
  <c r="K93" i="2"/>
  <c r="AA88" i="2"/>
  <c r="K51" i="2"/>
  <c r="AZ47" i="2"/>
  <c r="AZ15" i="2"/>
  <c r="AZ36" i="2"/>
  <c r="K7" i="2"/>
  <c r="K68" i="2"/>
  <c r="K4" i="2"/>
  <c r="W44" i="2"/>
  <c r="K65" i="2"/>
  <c r="AZ31" i="2"/>
  <c r="AA7" i="2"/>
  <c r="BG26" i="2"/>
  <c r="AZ96" i="2"/>
  <c r="BG44" i="2"/>
  <c r="G22" i="2"/>
  <c r="Q22" i="2"/>
  <c r="BO22" i="2"/>
  <c r="BP22" i="2"/>
  <c r="AN87" i="2"/>
  <c r="W57" i="2"/>
  <c r="G57" i="2"/>
  <c r="Q57" i="2"/>
  <c r="BO57" i="2"/>
  <c r="BP57" i="2"/>
  <c r="K21" i="2"/>
  <c r="AT9" i="2"/>
  <c r="G60" i="2"/>
  <c r="AZ13" i="2"/>
  <c r="G79" i="2"/>
  <c r="Q79" i="2"/>
  <c r="BO79" i="2"/>
  <c r="BP79" i="2"/>
  <c r="W84" i="2"/>
  <c r="Q33" i="2"/>
  <c r="AN84" i="2"/>
  <c r="AH65" i="2"/>
  <c r="AA68" i="2"/>
  <c r="AZ97" i="2"/>
  <c r="AN39" i="2"/>
  <c r="Q36" i="2"/>
  <c r="G7" i="2"/>
  <c r="Q7" i="2"/>
  <c r="BO7" i="2"/>
  <c r="BP7" i="2"/>
  <c r="AN14" i="2"/>
  <c r="G19" i="2"/>
  <c r="Q19" i="2"/>
  <c r="BO19" i="2"/>
  <c r="BP19" i="2"/>
  <c r="AH75" i="2"/>
  <c r="AZ48" i="2"/>
  <c r="G52" i="2"/>
  <c r="Q52" i="2"/>
  <c r="BO52" i="2"/>
  <c r="BP52" i="2"/>
  <c r="AT18" i="2"/>
  <c r="AN68" i="2"/>
  <c r="BG20" i="2"/>
  <c r="AH91" i="2"/>
  <c r="K75" i="2"/>
  <c r="AZ71" i="2"/>
  <c r="AT96" i="2"/>
  <c r="G88" i="2"/>
  <c r="G98" i="2"/>
  <c r="AT94" i="2"/>
  <c r="K55" i="2"/>
  <c r="BG91" i="2"/>
  <c r="BG69" i="2"/>
  <c r="G35" i="2"/>
  <c r="AH26" i="2"/>
  <c r="W20" i="2"/>
  <c r="K12" i="2"/>
  <c r="G12" i="2"/>
  <c r="Q12" i="2"/>
  <c r="BO12" i="2"/>
  <c r="BP12" i="2"/>
  <c r="AH68" i="2"/>
  <c r="AN55" i="2"/>
  <c r="AN40" i="2"/>
  <c r="Q55" i="2"/>
  <c r="AA100" i="2"/>
  <c r="AH77" i="2"/>
  <c r="K77" i="2"/>
  <c r="AT54" i="2"/>
  <c r="G43" i="2"/>
  <c r="G31" i="2"/>
  <c r="K74" i="2"/>
  <c r="Q61" i="2"/>
  <c r="AZ75" i="2"/>
  <c r="Q67" i="2"/>
  <c r="W45" i="2"/>
  <c r="BG13" i="2"/>
  <c r="BG6" i="2"/>
  <c r="AZ91" i="2"/>
  <c r="BG100" i="2"/>
  <c r="AA84" i="2"/>
  <c r="AT66" i="2"/>
  <c r="AZ38" i="2"/>
  <c r="AN30" i="2"/>
  <c r="AZ100" i="2"/>
  <c r="AN92" i="2"/>
  <c r="Q89" i="2"/>
  <c r="K58" i="2"/>
  <c r="AZ56" i="2"/>
  <c r="BG25" i="2"/>
  <c r="W23" i="2"/>
  <c r="G96" i="2"/>
  <c r="AZ84" i="2"/>
  <c r="AN76" i="2"/>
  <c r="AA74" i="2"/>
  <c r="AT72" i="2"/>
  <c r="K70" i="2"/>
  <c r="AT26" i="2"/>
  <c r="W55" i="2"/>
  <c r="G47" i="2"/>
  <c r="BO47" i="2"/>
  <c r="BP47" i="2"/>
  <c r="AZ63" i="2"/>
  <c r="G38" i="2"/>
  <c r="Q38" i="2"/>
  <c r="BO38" i="2"/>
  <c r="BP38" i="2"/>
  <c r="W27" i="2"/>
  <c r="BG65" i="2"/>
  <c r="G65" i="2"/>
  <c r="Q65" i="2"/>
  <c r="BO65" i="2"/>
  <c r="BP65" i="2"/>
  <c r="AZ54" i="2"/>
  <c r="W30" i="2"/>
  <c r="W5" i="2"/>
  <c r="K33" i="2"/>
  <c r="Q29" i="2"/>
  <c r="BG70" i="2"/>
  <c r="G95" i="2"/>
  <c r="AH57" i="2"/>
  <c r="AN32" i="2"/>
  <c r="BG30" i="2"/>
  <c r="AZ55" i="2"/>
  <c r="G42" i="2"/>
  <c r="Q42" i="2"/>
  <c r="BO42" i="2"/>
  <c r="BP42" i="2"/>
  <c r="K26" i="2"/>
  <c r="G11" i="2"/>
  <c r="AN91" i="2"/>
  <c r="G66" i="2"/>
  <c r="Q66" i="2"/>
  <c r="BO66" i="2"/>
  <c r="BP66" i="2"/>
  <c r="AA48" i="2"/>
  <c r="G39" i="2"/>
  <c r="Q39" i="2"/>
  <c r="BO39" i="2"/>
  <c r="BP39" i="2"/>
  <c r="AA36" i="2"/>
  <c r="AZ51" i="2"/>
  <c r="AH100" i="2"/>
  <c r="AZ98" i="2"/>
  <c r="AZ29" i="2"/>
  <c r="AZ23" i="2"/>
  <c r="AA47" i="2"/>
  <c r="AA44" i="2"/>
  <c r="G80" i="2"/>
  <c r="K76" i="2"/>
  <c r="K10" i="2"/>
  <c r="AA4" i="2"/>
  <c r="K53" i="2"/>
  <c r="Q49" i="2"/>
  <c r="G78" i="2"/>
  <c r="AH38" i="2"/>
  <c r="K28" i="2"/>
  <c r="AZ82" i="2"/>
  <c r="K89" i="2"/>
  <c r="BO89" i="2"/>
  <c r="BP89" i="2"/>
  <c r="K92" i="2"/>
  <c r="BG77" i="2"/>
  <c r="AN72" i="2"/>
  <c r="Q51" i="2"/>
  <c r="AT77" i="2"/>
  <c r="W43" i="2"/>
  <c r="G23" i="2"/>
  <c r="G4" i="2"/>
  <c r="AT93" i="2"/>
  <c r="AZ92" i="2"/>
  <c r="AZ89" i="2"/>
  <c r="G82" i="2"/>
  <c r="Q82" i="2"/>
  <c r="BO82" i="2"/>
  <c r="BP82" i="2"/>
  <c r="Q53" i="2"/>
  <c r="K35" i="2"/>
  <c r="AT34" i="2"/>
  <c r="Q31" i="2"/>
  <c r="W77" i="2"/>
  <c r="AA66" i="2"/>
  <c r="K44" i="2"/>
  <c r="AZ42" i="2"/>
  <c r="AZ39" i="2"/>
  <c r="AN31" i="2"/>
  <c r="K9" i="2"/>
  <c r="G6" i="2"/>
  <c r="Q6" i="2"/>
  <c r="BO6" i="2"/>
  <c r="BP6" i="2"/>
  <c r="BG67" i="2"/>
  <c r="AA43" i="2"/>
  <c r="AH21" i="2"/>
  <c r="AT17" i="2"/>
  <c r="W11" i="2"/>
  <c r="AZ10" i="2"/>
  <c r="AH6" i="2"/>
  <c r="Q5" i="2"/>
  <c r="AH83" i="2"/>
  <c r="AH37" i="2"/>
  <c r="G86" i="2"/>
  <c r="Q86" i="2"/>
  <c r="BO86" i="2"/>
  <c r="BP86" i="2"/>
  <c r="AZ4" i="2"/>
  <c r="BG58" i="2"/>
  <c r="W4" i="2"/>
  <c r="W17" i="2"/>
  <c r="W96" i="2"/>
  <c r="AZ70" i="2"/>
  <c r="AN8" i="2"/>
  <c r="W39" i="2"/>
  <c r="K82" i="2"/>
  <c r="BG46" i="2"/>
  <c r="K24" i="2"/>
  <c r="AT81" i="2"/>
  <c r="G83" i="2"/>
  <c r="AH86" i="2"/>
  <c r="AA80" i="2"/>
  <c r="AN63" i="2"/>
  <c r="G58" i="2"/>
  <c r="W8" i="2"/>
  <c r="BG86" i="2"/>
  <c r="Q91" i="2"/>
  <c r="AT87" i="2"/>
  <c r="W14" i="2"/>
  <c r="W68" i="2"/>
  <c r="K18" i="2"/>
  <c r="AZ16" i="2"/>
  <c r="AH9" i="2"/>
  <c r="AZ95" i="2"/>
  <c r="AH69" i="2"/>
  <c r="K45" i="2"/>
  <c r="AH94" i="2"/>
  <c r="Q90" i="2"/>
  <c r="AA82" i="2"/>
  <c r="AZ46" i="2"/>
  <c r="AZ43" i="2"/>
  <c r="BG9" i="2"/>
  <c r="G94" i="2"/>
  <c r="Q59" i="2"/>
  <c r="G27" i="2"/>
  <c r="Q27" i="2"/>
  <c r="BO27" i="2"/>
  <c r="BP27" i="2"/>
  <c r="Q17" i="2"/>
  <c r="Q14" i="2"/>
  <c r="AN11" i="2"/>
  <c r="Q11" i="2"/>
  <c r="Q93" i="2"/>
  <c r="G93" i="2"/>
  <c r="BO93" i="2"/>
  <c r="BP93" i="2"/>
  <c r="G51" i="2"/>
  <c r="BO51" i="2"/>
  <c r="BP51" i="2"/>
  <c r="Q26" i="2"/>
  <c r="AN23" i="2"/>
  <c r="Q23" i="2"/>
  <c r="Q20" i="2"/>
  <c r="BG94" i="2"/>
  <c r="G75" i="2"/>
  <c r="Q75" i="2"/>
  <c r="BO75" i="2"/>
  <c r="BP75" i="2"/>
  <c r="AN71" i="2"/>
  <c r="Q71" i="2"/>
  <c r="AN4" i="2"/>
  <c r="BG97" i="2"/>
  <c r="AZ88" i="2"/>
  <c r="AA72" i="2"/>
  <c r="AT64" i="2"/>
  <c r="AN47" i="2"/>
  <c r="AA24" i="2"/>
  <c r="AN99" i="2"/>
  <c r="Q99" i="2"/>
  <c r="G99" i="2"/>
  <c r="BO99" i="2"/>
  <c r="BP99" i="2"/>
  <c r="AA75" i="2"/>
  <c r="AZ66" i="2"/>
  <c r="W49" i="2"/>
  <c r="AA45" i="2"/>
  <c r="K29" i="2"/>
  <c r="W28" i="2"/>
  <c r="W95" i="2"/>
  <c r="BG75" i="2"/>
  <c r="W73" i="2"/>
  <c r="K32" i="2"/>
  <c r="W31" i="2"/>
  <c r="AT98" i="2"/>
  <c r="W76" i="2"/>
  <c r="AH53" i="2"/>
  <c r="K50" i="2"/>
  <c r="K52" i="2"/>
  <c r="BG89" i="2"/>
  <c r="K85" i="2"/>
  <c r="AA67" i="2"/>
  <c r="K15" i="2"/>
  <c r="K69" i="2"/>
  <c r="AZ67" i="2"/>
  <c r="AH42" i="2"/>
  <c r="AZ25" i="2"/>
  <c r="AT79" i="2"/>
  <c r="AZ78" i="2"/>
  <c r="Q98" i="2"/>
  <c r="AH74" i="2"/>
  <c r="K61" i="2"/>
  <c r="W60" i="2"/>
  <c r="AZ59" i="2"/>
  <c r="AT57" i="2"/>
  <c r="Q37" i="2"/>
  <c r="K88" i="2"/>
  <c r="BG83" i="2"/>
  <c r="AT73" i="2"/>
  <c r="AZ72" i="2"/>
  <c r="AA64" i="2"/>
  <c r="BG61" i="2"/>
  <c r="AN60" i="2"/>
  <c r="AH58" i="2"/>
  <c r="W52" i="2"/>
  <c r="AT49" i="2"/>
  <c r="K37" i="2"/>
  <c r="W36" i="2"/>
  <c r="G18" i="2"/>
  <c r="Q18" i="2"/>
  <c r="BO18" i="2"/>
  <c r="BP18" i="2"/>
  <c r="G15" i="2"/>
  <c r="Q15" i="2"/>
  <c r="BO15" i="2"/>
  <c r="BP15" i="2"/>
  <c r="K96" i="2"/>
  <c r="Q96" i="2"/>
  <c r="BO96" i="2"/>
  <c r="BP96" i="2"/>
  <c r="G91" i="2"/>
  <c r="BO91" i="2"/>
  <c r="BP91" i="2"/>
  <c r="Q76" i="2"/>
  <c r="K71" i="2"/>
  <c r="BO71" i="2"/>
  <c r="BP71" i="2"/>
  <c r="AT70" i="2"/>
  <c r="W65" i="2"/>
  <c r="AZ64" i="2"/>
  <c r="K34" i="2"/>
  <c r="AT33" i="2"/>
  <c r="W33" i="2"/>
  <c r="AA21" i="2"/>
  <c r="K20" i="2"/>
  <c r="K5" i="2"/>
  <c r="AT22" i="2"/>
  <c r="AA15" i="2"/>
  <c r="BG12" i="2"/>
  <c r="AA12" i="2"/>
  <c r="AT10" i="2"/>
  <c r="AH85" i="2"/>
  <c r="AZ80" i="2"/>
  <c r="K79" i="2"/>
  <c r="AZ69" i="2"/>
  <c r="AT62" i="2"/>
  <c r="K60" i="2"/>
  <c r="Q60" i="2"/>
  <c r="BO60" i="2"/>
  <c r="BP60" i="2"/>
  <c r="AT59" i="2"/>
  <c r="W59" i="2"/>
  <c r="AN52" i="2"/>
  <c r="W46" i="2"/>
  <c r="AT41" i="2"/>
  <c r="AA40" i="2"/>
  <c r="AT25" i="2"/>
  <c r="K23" i="2"/>
  <c r="BO23" i="2"/>
  <c r="BP23" i="2"/>
  <c r="W22" i="2"/>
  <c r="K8" i="2"/>
  <c r="W7" i="2"/>
  <c r="W100" i="2"/>
  <c r="AA99" i="2"/>
  <c r="K90" i="2"/>
  <c r="AT89" i="2"/>
  <c r="W89" i="2"/>
  <c r="BG74" i="2"/>
  <c r="AN73" i="2"/>
  <c r="AA50" i="2"/>
  <c r="W41" i="2"/>
  <c r="K31" i="2"/>
  <c r="BG29" i="2"/>
  <c r="AZ21" i="2"/>
  <c r="K14" i="2"/>
  <c r="AZ6" i="2"/>
  <c r="AH5" i="2"/>
  <c r="AZ3" i="2"/>
  <c r="AH93" i="2"/>
  <c r="AN65" i="2"/>
  <c r="AH34" i="2"/>
  <c r="G26" i="2"/>
  <c r="BO26" i="2"/>
  <c r="BP26" i="2"/>
  <c r="W25" i="2"/>
  <c r="AZ24" i="2"/>
  <c r="K17" i="2"/>
  <c r="W16" i="2"/>
  <c r="K98" i="2"/>
  <c r="BO98" i="2"/>
  <c r="BP98" i="2"/>
  <c r="AN95" i="2"/>
  <c r="Q95" i="2"/>
  <c r="W86" i="2"/>
  <c r="BG85" i="2"/>
  <c r="Q84" i="2"/>
  <c r="Q78" i="2"/>
  <c r="K73" i="2"/>
  <c r="AA63" i="2"/>
  <c r="Q62" i="2"/>
  <c r="BG60" i="2"/>
  <c r="G55" i="2"/>
  <c r="BO55" i="2"/>
  <c r="BP55" i="2"/>
  <c r="K39" i="2"/>
  <c r="AT38" i="2"/>
  <c r="AZ37" i="2"/>
  <c r="AH14" i="2"/>
  <c r="BG5" i="2"/>
  <c r="AA96" i="2"/>
  <c r="AH90" i="2"/>
  <c r="W75" i="2"/>
  <c r="BG68" i="2"/>
  <c r="G68" i="2"/>
  <c r="Q68" i="2"/>
  <c r="BO68" i="2"/>
  <c r="BP68" i="2"/>
  <c r="AN62" i="2"/>
  <c r="AN59" i="2"/>
  <c r="BG52" i="2"/>
  <c r="AA42" i="2"/>
  <c r="K36" i="2"/>
  <c r="G28" i="2"/>
  <c r="G17" i="2"/>
  <c r="BO17" i="2"/>
  <c r="BP17" i="2"/>
  <c r="AN10" i="2"/>
  <c r="AN7" i="2"/>
  <c r="AN78" i="2"/>
  <c r="AH98" i="2"/>
  <c r="W97" i="2"/>
  <c r="W80" i="2"/>
  <c r="AA79" i="2"/>
  <c r="G76" i="2"/>
  <c r="BO76" i="2"/>
  <c r="BP76" i="2"/>
  <c r="AA60" i="2"/>
  <c r="W56" i="2"/>
  <c r="AH52" i="2"/>
  <c r="W48" i="2"/>
  <c r="AN46" i="2"/>
  <c r="Q46" i="2"/>
  <c r="AA31" i="2"/>
  <c r="AZ26" i="2"/>
  <c r="AA23" i="2"/>
  <c r="AA20" i="2"/>
  <c r="AN16" i="2"/>
  <c r="AA8" i="2"/>
  <c r="W64" i="2"/>
  <c r="Q54" i="2"/>
  <c r="AH49" i="2"/>
  <c r="AH36" i="2"/>
  <c r="BG14" i="2"/>
  <c r="BG11" i="2"/>
  <c r="AT6" i="2"/>
  <c r="AZ93" i="2"/>
  <c r="AA90" i="2"/>
  <c r="K81" i="2"/>
  <c r="G81" i="2"/>
  <c r="Q81" i="2"/>
  <c r="BO81" i="2"/>
  <c r="BP81" i="2"/>
  <c r="AZ79" i="2"/>
  <c r="AA76" i="2"/>
  <c r="AZ68" i="2"/>
  <c r="W53" i="2"/>
  <c r="BG39" i="2"/>
  <c r="W32" i="2"/>
  <c r="BG28" i="2"/>
  <c r="AH22" i="2"/>
  <c r="W21" i="2"/>
  <c r="AZ20" i="2"/>
  <c r="K19" i="2"/>
  <c r="AA17" i="2"/>
  <c r="AZ11" i="2"/>
  <c r="AZ8" i="2"/>
  <c r="AZ5" i="2"/>
  <c r="AH4" i="2"/>
  <c r="K100" i="2"/>
  <c r="BG90" i="2"/>
  <c r="AH81" i="2"/>
  <c r="BG78" i="2"/>
  <c r="G70" i="2"/>
  <c r="Q70" i="2"/>
  <c r="BO70" i="2"/>
  <c r="BP70" i="2"/>
  <c r="K59" i="2"/>
  <c r="AT58" i="2"/>
  <c r="AN56" i="2"/>
  <c r="K41" i="2"/>
  <c r="G41" i="2"/>
  <c r="Q41" i="2"/>
  <c r="BO41" i="2"/>
  <c r="BP41" i="2"/>
  <c r="AA39" i="2"/>
  <c r="AH33" i="2"/>
  <c r="AA28" i="2"/>
  <c r="W24" i="2"/>
  <c r="K16" i="2"/>
  <c r="W15" i="2"/>
  <c r="K13" i="2"/>
  <c r="W12" i="2"/>
  <c r="W9" i="2"/>
  <c r="AT99" i="2"/>
  <c r="AH78" i="2"/>
  <c r="AH70" i="2"/>
  <c r="BG57" i="2"/>
  <c r="AN48" i="2"/>
  <c r="AN43" i="2"/>
  <c r="W40" i="2"/>
  <c r="AT37" i="2"/>
  <c r="AT29" i="2"/>
  <c r="AH10" i="2"/>
  <c r="BG98" i="2"/>
  <c r="G100" i="2"/>
  <c r="Q100" i="2"/>
  <c r="BO100" i="2"/>
  <c r="BP100" i="2"/>
  <c r="BG92" i="2"/>
  <c r="W91" i="2"/>
  <c r="AZ90" i="2"/>
  <c r="AT88" i="2"/>
  <c r="W88" i="2"/>
  <c r="AZ76" i="2"/>
  <c r="K72" i="2"/>
  <c r="AN64" i="2"/>
  <c r="AH62" i="2"/>
  <c r="BG54" i="2"/>
  <c r="G54" i="2"/>
  <c r="BG49" i="2"/>
  <c r="Q43" i="2"/>
  <c r="AH41" i="2"/>
  <c r="W37" i="2"/>
  <c r="K30" i="2"/>
  <c r="Q21" i="2"/>
  <c r="G10" i="2"/>
  <c r="Q10" i="2"/>
  <c r="BO10" i="2"/>
  <c r="BP10" i="2"/>
  <c r="W99" i="2"/>
  <c r="AT85" i="2"/>
  <c r="AN80" i="2"/>
  <c r="G59" i="2"/>
  <c r="BO59" i="2"/>
  <c r="BP59" i="2"/>
  <c r="AT50" i="2"/>
  <c r="G46" i="2"/>
  <c r="BO46" i="2"/>
  <c r="BP46" i="2"/>
  <c r="Q94" i="2"/>
  <c r="K86" i="2"/>
  <c r="AT74" i="2"/>
  <c r="AZ65" i="2"/>
  <c r="AA59" i="2"/>
  <c r="AT42" i="2"/>
  <c r="BG33" i="2"/>
  <c r="AH30" i="2"/>
  <c r="AH89" i="2"/>
  <c r="Q69" i="2"/>
  <c r="AA65" i="2"/>
  <c r="AH54" i="2"/>
  <c r="AH46" i="2"/>
  <c r="K97" i="2"/>
  <c r="AA92" i="2"/>
  <c r="AT90" i="2"/>
  <c r="G90" i="2"/>
  <c r="BO90" i="2"/>
  <c r="BP90" i="2"/>
  <c r="AN88" i="2"/>
  <c r="Q85" i="2"/>
  <c r="K83" i="2"/>
  <c r="Q83" i="2"/>
  <c r="BO83" i="2"/>
  <c r="BP83" i="2"/>
  <c r="AT82" i="2"/>
  <c r="BG81" i="2"/>
  <c r="AN77" i="2"/>
  <c r="G67" i="2"/>
  <c r="BG62" i="2"/>
  <c r="BG59" i="2"/>
  <c r="K48" i="2"/>
  <c r="W47" i="2"/>
  <c r="Q45" i="2"/>
  <c r="BG41" i="2"/>
  <c r="AN24" i="2"/>
  <c r="AN15" i="2"/>
  <c r="BG10" i="2"/>
  <c r="AA10" i="2"/>
  <c r="AN42" i="2"/>
  <c r="AA37" i="2"/>
  <c r="Q77" i="2"/>
  <c r="W71" i="2"/>
  <c r="K38" i="2"/>
  <c r="AT35" i="2"/>
  <c r="AA34" i="2"/>
  <c r="AA32" i="2"/>
  <c r="AZ17" i="2"/>
  <c r="AA11" i="2"/>
  <c r="AH44" i="2"/>
  <c r="AN25" i="2"/>
  <c r="AZ62" i="2"/>
  <c r="K87" i="2"/>
  <c r="AN75" i="2"/>
  <c r="W62" i="2"/>
  <c r="K57" i="2"/>
  <c r="AH45" i="2"/>
  <c r="BG40" i="2"/>
  <c r="W35" i="2"/>
  <c r="G34" i="2"/>
  <c r="Q34" i="2"/>
  <c r="BO34" i="2"/>
  <c r="BP34" i="2"/>
  <c r="W29" i="2"/>
  <c r="AT27" i="2"/>
  <c r="AN22" i="2"/>
  <c r="AN20" i="2"/>
  <c r="AA13" i="2"/>
  <c r="BG35" i="2"/>
  <c r="AZ41" i="2"/>
  <c r="AT48" i="2"/>
  <c r="BG34" i="2"/>
  <c r="Q80" i="2"/>
  <c r="AH27" i="2"/>
  <c r="BG71" i="2"/>
  <c r="AA98" i="2"/>
  <c r="BG87" i="2"/>
  <c r="AA83" i="2"/>
  <c r="AT69" i="2"/>
  <c r="AZ61" i="2"/>
  <c r="BG55" i="2"/>
  <c r="AA53" i="2"/>
  <c r="G36" i="2"/>
  <c r="BO36" i="2"/>
  <c r="BP36" i="2"/>
  <c r="AZ34" i="2"/>
  <c r="AN12" i="2"/>
  <c r="AT83" i="2"/>
  <c r="AH73" i="2"/>
  <c r="AZ14" i="2"/>
  <c r="AT78" i="2"/>
  <c r="W69" i="2"/>
  <c r="BG53" i="2"/>
  <c r="BG51" i="2"/>
  <c r="BG47" i="2"/>
  <c r="AT46" i="2"/>
  <c r="AN41" i="2"/>
  <c r="AN35" i="2"/>
  <c r="AN33" i="2"/>
  <c r="Q24" i="2"/>
  <c r="Q16" i="2"/>
  <c r="K94" i="2"/>
  <c r="AT91" i="2"/>
  <c r="AZ87" i="2"/>
  <c r="AT80" i="2"/>
  <c r="AH60" i="2"/>
  <c r="AN58" i="2"/>
  <c r="W54" i="2"/>
  <c r="BO54" i="2"/>
  <c r="BP54" i="2"/>
  <c r="AA49" i="2"/>
  <c r="G49" i="2"/>
  <c r="BO49" i="2"/>
  <c r="BP49" i="2"/>
  <c r="AH43" i="2"/>
  <c r="K43" i="2"/>
  <c r="AZ30" i="2"/>
  <c r="AT8" i="2"/>
  <c r="AN17" i="2"/>
  <c r="AT53" i="2"/>
  <c r="AN90" i="2"/>
  <c r="AH87" i="2"/>
  <c r="AT56" i="2"/>
  <c r="AT95" i="2"/>
  <c r="AH92" i="2"/>
  <c r="AN97" i="2"/>
  <c r="AA87" i="2"/>
  <c r="AA85" i="2"/>
  <c r="AZ83" i="2"/>
  <c r="AN93" i="2"/>
  <c r="W93" i="2"/>
  <c r="AN86" i="2"/>
  <c r="AZ85" i="2"/>
  <c r="AZ81" i="2"/>
  <c r="W78" i="2"/>
  <c r="BO78" i="2"/>
  <c r="BP78" i="2"/>
  <c r="AA77" i="2"/>
  <c r="AT67" i="2"/>
  <c r="K66" i="2"/>
  <c r="Q58" i="2"/>
  <c r="AZ57" i="2"/>
  <c r="AN54" i="2"/>
  <c r="AZ49" i="2"/>
  <c r="BG43" i="2"/>
  <c r="BG22" i="2"/>
  <c r="AH12" i="2"/>
  <c r="BG7" i="2"/>
  <c r="AT30" i="2"/>
  <c r="AH66" i="2"/>
  <c r="AN19" i="2"/>
  <c r="BG79" i="2"/>
  <c r="W63" i="2"/>
  <c r="Q50" i="2"/>
  <c r="Q73" i="2"/>
  <c r="W67" i="2"/>
  <c r="BG66" i="2"/>
  <c r="K64" i="2"/>
  <c r="AZ53" i="2"/>
  <c r="AT21" i="2"/>
  <c r="AH18" i="2"/>
  <c r="AZ9" i="2"/>
  <c r="W6" i="2"/>
  <c r="AA5" i="2"/>
  <c r="K22" i="2"/>
  <c r="AT19" i="2"/>
  <c r="AA18" i="2"/>
  <c r="AA16" i="2"/>
  <c r="AT61" i="2"/>
  <c r="Q56" i="2"/>
  <c r="Q48" i="2"/>
  <c r="AZ45" i="2"/>
  <c r="AN44" i="2"/>
  <c r="AH29" i="2"/>
  <c r="BG24" i="2"/>
  <c r="W19" i="2"/>
  <c r="W13" i="2"/>
  <c r="AT11" i="2"/>
  <c r="AH99" i="2"/>
  <c r="K99" i="2"/>
  <c r="AH97" i="2"/>
  <c r="AZ94" i="2"/>
  <c r="K84" i="2"/>
  <c r="AH82" i="2"/>
  <c r="AZ77" i="2"/>
  <c r="BG99" i="2"/>
  <c r="BG82" i="2"/>
  <c r="W72" i="2"/>
  <c r="AN67" i="2"/>
  <c r="G64" i="2"/>
  <c r="Q64" i="2"/>
  <c r="BO64" i="2"/>
  <c r="BP64" i="2"/>
  <c r="K62" i="2"/>
  <c r="G62" i="2"/>
  <c r="BO62" i="2"/>
  <c r="BP62" i="2"/>
  <c r="W61" i="2"/>
  <c r="Q44" i="2"/>
  <c r="AT40" i="2"/>
  <c r="AT32" i="2"/>
  <c r="G20" i="2"/>
  <c r="BO20" i="2"/>
  <c r="BP20" i="2"/>
  <c r="BG18" i="2"/>
  <c r="AT13" i="2"/>
  <c r="AN6" i="2"/>
  <c r="BG31" i="2"/>
  <c r="BG37" i="2"/>
  <c r="G33" i="2"/>
  <c r="BO33" i="2"/>
  <c r="BP33" i="2"/>
  <c r="BG27" i="2"/>
  <c r="W85" i="2"/>
  <c r="BG73" i="2"/>
  <c r="AH95" i="2"/>
  <c r="K95" i="2"/>
  <c r="BO95" i="2"/>
  <c r="BP95" i="2"/>
  <c r="AN89" i="2"/>
  <c r="AN83" i="2"/>
  <c r="K80" i="2"/>
  <c r="K78" i="2"/>
  <c r="AA69" i="2"/>
  <c r="BG56" i="2"/>
  <c r="W51" i="2"/>
  <c r="G50" i="2"/>
  <c r="BO50" i="2"/>
  <c r="BP50" i="2"/>
  <c r="AN38" i="2"/>
  <c r="AN36" i="2"/>
  <c r="AZ35" i="2"/>
  <c r="AA29" i="2"/>
  <c r="Q13" i="2"/>
  <c r="G13" i="2"/>
  <c r="BO13" i="2"/>
  <c r="BP13" i="2"/>
  <c r="AT5" i="2"/>
  <c r="G14" i="2"/>
  <c r="BO14" i="2"/>
  <c r="BP14" i="2"/>
  <c r="AT45" i="2"/>
  <c r="BG95" i="2"/>
  <c r="K91" i="2"/>
  <c r="AZ86" i="2"/>
  <c r="W70" i="2"/>
  <c r="AH61" i="2"/>
  <c r="AZ50" i="2"/>
  <c r="G44" i="2"/>
  <c r="AN28" i="2"/>
  <c r="K6" i="2"/>
  <c r="BG4" i="2"/>
  <c r="K27" i="2"/>
  <c r="W87" i="2"/>
  <c r="W83" i="2"/>
  <c r="K54" i="2"/>
  <c r="AH76" i="2"/>
  <c r="K46" i="2"/>
  <c r="AT43" i="2"/>
  <c r="AA95" i="2"/>
  <c r="W94" i="2"/>
  <c r="AA93" i="2"/>
  <c r="AN85" i="2"/>
  <c r="BG76" i="2"/>
  <c r="AN51" i="2"/>
  <c r="AN49" i="2"/>
  <c r="Q40" i="2"/>
  <c r="Q32" i="2"/>
  <c r="Q28" i="2"/>
  <c r="K25" i="2"/>
  <c r="AH13" i="2"/>
  <c r="BG8" i="2"/>
  <c r="AH50" i="2"/>
  <c r="W38" i="2"/>
  <c r="AA91" i="2"/>
  <c r="AN81" i="2"/>
  <c r="AN79" i="2"/>
  <c r="AT75" i="2"/>
  <c r="AN57" i="2"/>
  <c r="AT24" i="2"/>
  <c r="G24" i="2"/>
  <c r="BO24" i="2"/>
  <c r="BP24" i="2"/>
  <c r="AT16" i="2"/>
  <c r="K56" i="2"/>
  <c r="AN100" i="2"/>
  <c r="G84" i="2"/>
  <c r="BO84" i="2"/>
  <c r="BP84" i="2"/>
  <c r="BG93" i="2"/>
  <c r="W79" i="2"/>
  <c r="K67" i="2"/>
  <c r="AN70" i="2"/>
  <c r="BG38" i="2"/>
  <c r="AH28" i="2"/>
  <c r="BG23" i="2"/>
  <c r="AH84" i="2"/>
  <c r="AZ22" i="2"/>
  <c r="AA33" i="2"/>
  <c r="BG84" i="2"/>
  <c r="G73" i="2"/>
  <c r="BO73" i="2"/>
  <c r="BP73" i="2"/>
  <c r="AA71" i="2"/>
  <c r="AA62" i="2"/>
  <c r="AT51" i="2"/>
  <c r="AZ33" i="2"/>
  <c r="AA27" i="2"/>
  <c r="BG50" i="2"/>
  <c r="AT97" i="2"/>
  <c r="AN94" i="2"/>
  <c r="AT86" i="2"/>
  <c r="BG63" i="2"/>
  <c r="AA61" i="2"/>
  <c r="K40" i="2"/>
  <c r="BG36" i="2"/>
  <c r="AN26" i="2"/>
  <c r="BG21" i="2"/>
  <c r="BG19" i="2"/>
  <c r="BG15" i="2"/>
  <c r="AT14" i="2"/>
  <c r="AH11" i="2"/>
  <c r="K11" i="2"/>
  <c r="AN9" i="2"/>
  <c r="Q88" i="2"/>
  <c r="BG80" i="2"/>
  <c r="AH80" i="2"/>
  <c r="G72" i="2"/>
  <c r="Q72" i="2"/>
  <c r="BO72" i="2"/>
  <c r="BP72" i="2"/>
  <c r="AT71" i="2"/>
  <c r="AH56" i="2"/>
  <c r="AH40" i="2"/>
  <c r="AH24" i="2"/>
  <c r="AH8" i="2"/>
  <c r="G53" i="2"/>
  <c r="BO53" i="2"/>
  <c r="BP53" i="2"/>
  <c r="AT52" i="2"/>
  <c r="G37" i="2"/>
  <c r="BO37" i="2"/>
  <c r="BP37" i="2"/>
  <c r="AT36" i="2"/>
  <c r="G21" i="2"/>
  <c r="BO21" i="2"/>
  <c r="BP21" i="2"/>
  <c r="AT20" i="2"/>
  <c r="G5" i="2"/>
  <c r="BO5" i="2"/>
  <c r="BP5" i="2"/>
  <c r="AT4" i="2"/>
  <c r="W82" i="2"/>
  <c r="AN45" i="2"/>
  <c r="AN29" i="2"/>
  <c r="AN13" i="2"/>
  <c r="G69" i="2"/>
  <c r="BO69" i="2"/>
  <c r="BP69" i="2"/>
  <c r="AH63" i="2"/>
  <c r="AA14" i="2"/>
  <c r="AT23" i="2"/>
  <c r="G56" i="2"/>
  <c r="BO56" i="2"/>
  <c r="BP56" i="2"/>
  <c r="G8" i="2"/>
  <c r="Q8" i="2"/>
  <c r="BO8" i="2"/>
  <c r="BP8" i="2"/>
  <c r="BG96" i="2"/>
  <c r="W90" i="2"/>
  <c r="AN82" i="2"/>
  <c r="AA73" i="2"/>
  <c r="W58" i="2"/>
  <c r="BO58" i="2"/>
  <c r="BP58" i="2"/>
  <c r="W42" i="2"/>
  <c r="W26" i="2"/>
  <c r="W10" i="2"/>
  <c r="AT55" i="2"/>
  <c r="AH31" i="2"/>
  <c r="BO31" i="2"/>
  <c r="BP31" i="2"/>
  <c r="AH15" i="2"/>
  <c r="G40" i="2"/>
  <c r="BO40" i="2"/>
  <c r="BP40" i="2"/>
  <c r="AH96" i="2"/>
  <c r="AN61" i="2"/>
  <c r="AH67" i="2"/>
  <c r="AT68" i="2"/>
  <c r="AH88" i="2"/>
  <c r="AA46" i="2"/>
  <c r="BG88" i="2"/>
  <c r="AA25" i="2"/>
  <c r="W74" i="2"/>
  <c r="AH47" i="2"/>
  <c r="AT39" i="2"/>
  <c r="AN74" i="2"/>
  <c r="W98" i="2"/>
  <c r="G77" i="2"/>
  <c r="BO77" i="2"/>
  <c r="BP77" i="2"/>
  <c r="AA70" i="2"/>
  <c r="BG64" i="2"/>
  <c r="AA57" i="2"/>
  <c r="G85" i="2"/>
  <c r="BO85" i="2"/>
  <c r="BP85" i="2"/>
  <c r="AT84" i="2"/>
  <c r="AA51" i="2"/>
  <c r="BG48" i="2"/>
  <c r="AA35" i="2"/>
  <c r="BG32" i="2"/>
  <c r="AA19" i="2"/>
  <c r="BG16" i="2"/>
  <c r="Q4" i="2"/>
  <c r="AA54" i="2"/>
  <c r="AA38" i="2"/>
  <c r="AA22" i="2"/>
  <c r="AA6" i="2"/>
  <c r="AH23" i="2"/>
  <c r="AT15" i="2"/>
  <c r="AH7" i="2"/>
  <c r="AT7" i="2"/>
  <c r="AN53" i="2"/>
  <c r="AN37" i="2"/>
  <c r="AN21" i="2"/>
  <c r="AN5" i="2"/>
  <c r="AH16" i="2"/>
  <c r="AN69" i="2"/>
  <c r="G61" i="2"/>
  <c r="BO61" i="2"/>
  <c r="BP61" i="2"/>
  <c r="G48" i="2"/>
  <c r="G16" i="2"/>
  <c r="BO16" i="2"/>
  <c r="BP16" i="2"/>
  <c r="AA78" i="2"/>
  <c r="W66" i="2"/>
  <c r="AT44" i="2"/>
  <c r="AT28" i="2"/>
  <c r="AT100" i="2"/>
  <c r="AH79" i="2"/>
  <c r="AN66" i="2"/>
  <c r="W50" i="2"/>
  <c r="W34" i="2"/>
  <c r="W18" i="2"/>
  <c r="AN98" i="2"/>
  <c r="AH71" i="2"/>
  <c r="AH48" i="2"/>
  <c r="AH32" i="2"/>
  <c r="AT63" i="2"/>
  <c r="AA97" i="2"/>
  <c r="AT92" i="2"/>
  <c r="AH55" i="2"/>
  <c r="AT47" i="2"/>
  <c r="AH39" i="2"/>
  <c r="AT31" i="2"/>
  <c r="AT60" i="2"/>
  <c r="G32" i="2"/>
  <c r="BO32" i="2"/>
  <c r="BP32" i="2"/>
  <c r="G45" i="2"/>
  <c r="BO45" i="2"/>
  <c r="BP45" i="2"/>
  <c r="G29" i="2"/>
  <c r="BO29" i="2"/>
  <c r="BP29" i="2"/>
  <c r="AT12" i="2"/>
  <c r="AA86" i="2"/>
  <c r="AH72" i="2"/>
  <c r="AA30" i="2"/>
  <c r="AA81" i="2"/>
  <c r="AT76" i="2"/>
  <c r="AH64" i="2"/>
  <c r="AH51" i="2"/>
  <c r="AA41" i="2"/>
  <c r="AH35" i="2"/>
  <c r="AH19" i="2"/>
  <c r="AA9" i="2"/>
  <c r="AA89" i="2"/>
  <c r="BG72" i="2"/>
  <c r="AN50" i="2"/>
  <c r="AN34" i="2"/>
  <c r="AN18" i="2"/>
  <c r="AA94" i="2"/>
  <c r="BO94" i="2"/>
  <c r="BP94" i="2"/>
  <c r="AH59" i="2"/>
  <c r="J3" i="2"/>
  <c r="I3" i="2"/>
  <c r="H3" i="2"/>
  <c r="BL3" i="2"/>
  <c r="BN3" i="2"/>
  <c r="BI3" i="2"/>
  <c r="BK3" i="2"/>
  <c r="BF3" i="2"/>
  <c r="BE3" i="2"/>
  <c r="BD3" i="2"/>
  <c r="BC3" i="2"/>
  <c r="BB3" i="2"/>
  <c r="BA3" i="2"/>
  <c r="AS3" i="2"/>
  <c r="AR3" i="2"/>
  <c r="AQ3" i="2"/>
  <c r="AP3" i="2"/>
  <c r="AO3" i="2"/>
  <c r="AM3" i="2"/>
  <c r="AL3" i="2"/>
  <c r="AK3" i="2"/>
  <c r="AJ3" i="2"/>
  <c r="AI3" i="2"/>
  <c r="AG3" i="2"/>
  <c r="AF3" i="2"/>
  <c r="AE3" i="2"/>
  <c r="AD3" i="2"/>
  <c r="AC3" i="2"/>
  <c r="AB3" i="2"/>
  <c r="X3" i="2"/>
  <c r="AA3" i="2"/>
  <c r="V3" i="2"/>
  <c r="U3" i="2"/>
  <c r="T3" i="2"/>
  <c r="S3" i="2"/>
  <c r="R3" i="2"/>
  <c r="M3" i="2"/>
  <c r="L3" i="2"/>
  <c r="F3" i="2"/>
  <c r="D3" i="2"/>
  <c r="C3" i="2"/>
  <c r="BO35" i="2"/>
  <c r="BP35" i="2"/>
  <c r="BO11" i="2"/>
  <c r="BP11" i="2"/>
  <c r="BO88" i="2"/>
  <c r="BP88" i="2"/>
  <c r="BO48" i="2"/>
  <c r="BP48" i="2"/>
  <c r="BO4" i="2"/>
  <c r="BP4" i="2"/>
  <c r="BO80" i="2"/>
  <c r="BP80" i="2"/>
  <c r="BO67" i="2"/>
  <c r="BP67" i="2"/>
  <c r="BO28" i="2"/>
  <c r="BP28" i="2"/>
  <c r="BO43" i="2"/>
  <c r="BP43" i="2"/>
  <c r="BO44" i="2"/>
  <c r="BP44" i="2"/>
  <c r="Q3" i="2"/>
  <c r="BG3" i="2"/>
  <c r="AN3" i="2"/>
  <c r="BO3" i="2"/>
  <c r="BP3" i="2"/>
  <c r="AH3" i="2"/>
  <c r="AT3" i="2"/>
  <c r="K3" i="2"/>
  <c r="W3" i="2"/>
</calcChain>
</file>

<file path=xl/sharedStrings.xml><?xml version="1.0" encoding="utf-8"?>
<sst xmlns="http://schemas.openxmlformats.org/spreadsheetml/2006/main" count="161" uniqueCount="87">
  <si>
    <t>item 1</t>
  </si>
  <si>
    <t>item 2</t>
  </si>
  <si>
    <t>item 3</t>
  </si>
  <si>
    <t>item 4</t>
  </si>
  <si>
    <t>item 7</t>
  </si>
  <si>
    <t>item 8</t>
  </si>
  <si>
    <t>item 9</t>
  </si>
  <si>
    <t>item 11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</si>
  <si>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</si>
  <si>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</si>
  <si>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</si>
  <si>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</si>
  <si>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</si>
  <si>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</si>
  <si>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</si>
  <si>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</si>
  <si>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</si>
  <si>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>4d</t>
  </si>
  <si>
    <t>4e</t>
  </si>
  <si>
    <t>6a</t>
  </si>
  <si>
    <t>6b</t>
  </si>
  <si>
    <t>6c</t>
  </si>
  <si>
    <t>9a</t>
  </si>
  <si>
    <t>9b</t>
  </si>
  <si>
    <t>9c</t>
  </si>
  <si>
    <t>9d</t>
  </si>
  <si>
    <t>9e</t>
  </si>
  <si>
    <t>9 is 2 and</t>
  </si>
  <si>
    <t>8 is 2 and</t>
  </si>
  <si>
    <t>item 5</t>
  </si>
  <si>
    <t>5a</t>
  </si>
  <si>
    <t>5b</t>
  </si>
  <si>
    <t>5c</t>
  </si>
  <si>
    <t>5d</t>
  </si>
  <si>
    <t>5e</t>
  </si>
  <si>
    <t>item 10</t>
  </si>
  <si>
    <t>item 12</t>
  </si>
  <si>
    <t>item 13</t>
  </si>
  <si>
    <t>item 14</t>
  </si>
  <si>
    <t>item 15</t>
  </si>
  <si>
    <t>%correct</t>
  </si>
  <si>
    <t>not solved</t>
  </si>
  <si>
    <t>5*4</t>
  </si>
  <si>
    <t>6 is 1 and</t>
  </si>
  <si>
    <t>8 is 5 and</t>
  </si>
  <si>
    <t>9 is 4 and</t>
  </si>
  <si>
    <t>7 is 3 asd</t>
  </si>
  <si>
    <t>Item 2</t>
  </si>
  <si>
    <t>Total</t>
  </si>
  <si>
    <t>Item 3</t>
  </si>
  <si>
    <t>Item 4</t>
  </si>
  <si>
    <t>Item 5</t>
  </si>
  <si>
    <t>Item 6</t>
  </si>
  <si>
    <t>Item 7</t>
  </si>
  <si>
    <t>Item 8</t>
  </si>
  <si>
    <t>Item 9</t>
  </si>
  <si>
    <t>28-3</t>
  </si>
  <si>
    <t>correct</t>
  </si>
  <si>
    <t>item 6</t>
  </si>
  <si>
    <t>8a</t>
  </si>
  <si>
    <t>8b</t>
  </si>
  <si>
    <t>8c</t>
  </si>
  <si>
    <t>8d</t>
  </si>
  <si>
    <t>8e</t>
  </si>
  <si>
    <t>12a</t>
  </si>
  <si>
    <t>12b</t>
  </si>
  <si>
    <t>12c</t>
  </si>
  <si>
    <t>12d</t>
  </si>
  <si>
    <t>12e</t>
  </si>
  <si>
    <t>12f</t>
  </si>
  <si>
    <t>Answer</t>
  </si>
  <si>
    <t>Calculation</t>
  </si>
  <si>
    <t>Item 12</t>
  </si>
  <si>
    <t>total 15</t>
  </si>
  <si>
    <t>12+6</t>
  </si>
  <si>
    <t>NOM de l'élève</t>
  </si>
  <si>
    <t>Commentaire</t>
  </si>
  <si>
    <t>6 = 1 + …</t>
  </si>
  <si>
    <t>7= 3 + …</t>
  </si>
  <si>
    <t>8 = 2 + …</t>
  </si>
  <si>
    <t>8 = 5 + …</t>
  </si>
  <si>
    <t>9 = 2 + …</t>
  </si>
  <si>
    <t>9 = 4 + …</t>
  </si>
  <si>
    <t>Calcul</t>
  </si>
  <si>
    <t>Réponse</t>
  </si>
  <si>
    <t>Dessins corrects (1: oui, 0 : non)</t>
  </si>
  <si>
    <t>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</si>
</sst>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471AC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6" fillId="0" borderId="0" xfId="0" applyNumberFormat="1" applyFont="1"/>
    <xf numFmtId="0" fontId="2" fillId="0" borderId="4" xfId="0" applyFont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15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7" borderId="2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3" fillId="19" borderId="0" xfId="0" applyFont="1" applyFill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 wrapText="1"/>
    </xf>
    <xf numFmtId="0" fontId="3" fillId="17" borderId="6" xfId="0" applyFont="1" applyFill="1" applyBorder="1" applyAlignment="1">
      <alignment horizontal="center"/>
    </xf>
    <xf numFmtId="0" fontId="3" fillId="17" borderId="6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164" fontId="5" fillId="2" borderId="0" xfId="0" applyNumberFormat="1" applyFont="1" applyFill="1"/>
    <xf numFmtId="0" fontId="5" fillId="2" borderId="0" xfId="0" applyFont="1" applyFill="1"/>
    <xf numFmtId="0" fontId="2" fillId="14" borderId="2" xfId="0" applyFont="1" applyFill="1" applyBorder="1" applyAlignment="1">
      <alignment horizontal="center"/>
    </xf>
    <xf numFmtId="0" fontId="2" fillId="14" borderId="5" xfId="0" applyFont="1" applyFill="1" applyBorder="1" applyAlignment="1">
      <alignment horizontal="center"/>
    </xf>
    <xf numFmtId="0" fontId="2" fillId="17" borderId="7" xfId="0" applyFont="1" applyFill="1" applyBorder="1" applyAlignment="1">
      <alignment horizontal="center"/>
    </xf>
    <xf numFmtId="0" fontId="2" fillId="17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2" fillId="15" borderId="5" xfId="0" applyFont="1" applyFill="1" applyBorder="1" applyAlignment="1">
      <alignment horizontal="center"/>
    </xf>
    <xf numFmtId="0" fontId="2" fillId="16" borderId="2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2" fillId="17" borderId="5" xfId="0" applyFont="1" applyFill="1" applyBorder="1" applyAlignment="1">
      <alignment horizontal="center"/>
    </xf>
    <xf numFmtId="0" fontId="2" fillId="17" borderId="4" xfId="0" applyFont="1" applyFill="1" applyBorder="1" applyAlignment="1">
      <alignment horizontal="center"/>
    </xf>
    <xf numFmtId="0" fontId="2" fillId="15" borderId="4" xfId="0" applyFont="1" applyFill="1" applyBorder="1" applyAlignment="1">
      <alignment horizontal="center"/>
    </xf>
    <xf numFmtId="0" fontId="2" fillId="16" borderId="5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9243"/>
      <color rgb="FFA471AC"/>
      <color rgb="FF8630A1"/>
      <color rgb="FF922889"/>
      <color rgb="FFF7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48"/>
  <sheetViews>
    <sheetView zoomScale="110" zoomScaleNormal="110" workbookViewId="0">
      <pane xSplit="2" ySplit="2" topLeftCell="C3" activePane="bottomRight" state="frozen"/>
      <selection pane="topRight"/>
      <selection pane="bottomLeft"/>
      <selection pane="bottomRight" activeCell="M8" sqref="M8"/>
    </sheetView>
  </sheetViews>
  <sheetFormatPr baseColWidth="10" defaultColWidth="8.90625" defaultRowHeight="14.5" x14ac:dyDescent="0.35"/>
  <cols>
    <col min="1" max="1" width="11.36328125" style="20" bestFit="1" customWidth="1"/>
    <col min="2" max="2" width="17.90625" style="20" customWidth="1"/>
    <col min="3" max="3" width="10.36328125" customWidth="1"/>
    <col min="23" max="23" width="10.08984375" customWidth="1"/>
    <col min="39" max="40" width="10.453125" customWidth="1"/>
    <col min="41" max="42" width="10" customWidth="1"/>
    <col min="49" max="49" width="10.36328125" customWidth="1"/>
    <col min="50" max="50" width="10.90625" customWidth="1"/>
    <col min="51" max="51" width="17.54296875" customWidth="1"/>
    <col min="52" max="52" width="12.6328125" customWidth="1"/>
    <col min="53" max="53" width="18" customWidth="1"/>
  </cols>
  <sheetData>
    <row r="1" spans="1:58" s="2" customFormat="1" ht="14" x14ac:dyDescent="0.3">
      <c r="C1" s="3" t="s">
        <v>0</v>
      </c>
      <c r="D1" s="64" t="s">
        <v>1</v>
      </c>
      <c r="E1" s="64"/>
      <c r="F1" s="64"/>
      <c r="G1" s="65" t="s">
        <v>2</v>
      </c>
      <c r="H1" s="65"/>
      <c r="I1" s="65"/>
      <c r="J1" s="66" t="s">
        <v>3</v>
      </c>
      <c r="K1" s="66"/>
      <c r="L1" s="66"/>
      <c r="M1" s="66"/>
      <c r="N1" s="66"/>
      <c r="O1" s="67" t="s">
        <v>29</v>
      </c>
      <c r="P1" s="67"/>
      <c r="Q1" s="67"/>
      <c r="R1" s="67"/>
      <c r="S1" s="67"/>
      <c r="T1" s="63" t="s">
        <v>58</v>
      </c>
      <c r="U1" s="63"/>
      <c r="V1" s="63"/>
      <c r="W1" s="58" t="s">
        <v>4</v>
      </c>
      <c r="X1" s="58"/>
      <c r="Y1" s="58"/>
      <c r="Z1" s="58"/>
      <c r="AA1" s="58"/>
      <c r="AB1" s="58"/>
      <c r="AC1" s="55" t="s">
        <v>5</v>
      </c>
      <c r="AD1" s="55"/>
      <c r="AE1" s="55"/>
      <c r="AF1" s="55"/>
      <c r="AG1" s="55"/>
      <c r="AH1" s="56" t="s">
        <v>6</v>
      </c>
      <c r="AI1" s="56"/>
      <c r="AJ1" s="56"/>
      <c r="AK1" s="56"/>
      <c r="AL1" s="56"/>
      <c r="AM1" s="59" t="s">
        <v>35</v>
      </c>
      <c r="AN1" s="60"/>
      <c r="AO1" s="61" t="s">
        <v>7</v>
      </c>
      <c r="AP1" s="62"/>
      <c r="AQ1" s="57" t="s">
        <v>36</v>
      </c>
      <c r="AR1" s="57"/>
      <c r="AS1" s="57"/>
      <c r="AT1" s="57"/>
      <c r="AU1" s="57"/>
      <c r="AV1" s="57"/>
      <c r="AW1" s="4" t="s">
        <v>37</v>
      </c>
      <c r="AX1" s="51" t="s">
        <v>38</v>
      </c>
      <c r="AY1" s="52"/>
      <c r="AZ1" s="53" t="s">
        <v>39</v>
      </c>
      <c r="BA1" s="54"/>
    </row>
    <row r="2" spans="1:58" s="16" customFormat="1" ht="29" customHeight="1" x14ac:dyDescent="0.3">
      <c r="A2" s="45" t="s">
        <v>75</v>
      </c>
      <c r="B2" s="5" t="s">
        <v>76</v>
      </c>
      <c r="C2" s="6">
        <v>1</v>
      </c>
      <c r="D2" s="7" t="s">
        <v>8</v>
      </c>
      <c r="E2" s="7" t="s">
        <v>9</v>
      </c>
      <c r="F2" s="7" t="s">
        <v>10</v>
      </c>
      <c r="G2" s="8" t="s">
        <v>11</v>
      </c>
      <c r="H2" s="8" t="s">
        <v>12</v>
      </c>
      <c r="I2" s="8" t="s">
        <v>13</v>
      </c>
      <c r="J2" s="9" t="s">
        <v>14</v>
      </c>
      <c r="K2" s="9" t="s">
        <v>15</v>
      </c>
      <c r="L2" s="9" t="s">
        <v>16</v>
      </c>
      <c r="M2" s="9" t="s">
        <v>17</v>
      </c>
      <c r="N2" s="9" t="s">
        <v>18</v>
      </c>
      <c r="O2" s="10" t="s">
        <v>30</v>
      </c>
      <c r="P2" s="10" t="s">
        <v>31</v>
      </c>
      <c r="Q2" s="10" t="s">
        <v>32</v>
      </c>
      <c r="R2" s="10" t="s">
        <v>33</v>
      </c>
      <c r="S2" s="10" t="s">
        <v>34</v>
      </c>
      <c r="T2" s="11" t="s">
        <v>19</v>
      </c>
      <c r="U2" s="11" t="s">
        <v>20</v>
      </c>
      <c r="V2" s="11" t="s">
        <v>21</v>
      </c>
      <c r="W2" s="25" t="s">
        <v>77</v>
      </c>
      <c r="X2" s="12" t="s">
        <v>78</v>
      </c>
      <c r="Y2" s="12" t="s">
        <v>79</v>
      </c>
      <c r="Z2" s="12" t="s">
        <v>80</v>
      </c>
      <c r="AA2" s="12" t="s">
        <v>81</v>
      </c>
      <c r="AB2" s="12" t="s">
        <v>82</v>
      </c>
      <c r="AC2" s="13" t="s">
        <v>59</v>
      </c>
      <c r="AD2" s="13" t="s">
        <v>60</v>
      </c>
      <c r="AE2" s="13" t="s">
        <v>61</v>
      </c>
      <c r="AF2" s="13" t="s">
        <v>62</v>
      </c>
      <c r="AG2" s="13" t="s">
        <v>63</v>
      </c>
      <c r="AH2" s="14" t="s">
        <v>22</v>
      </c>
      <c r="AI2" s="14" t="s">
        <v>23</v>
      </c>
      <c r="AJ2" s="14" t="s">
        <v>24</v>
      </c>
      <c r="AK2" s="14" t="s">
        <v>25</v>
      </c>
      <c r="AL2" s="14" t="s">
        <v>26</v>
      </c>
      <c r="AM2" s="26" t="s">
        <v>83</v>
      </c>
      <c r="AN2" s="26" t="s">
        <v>84</v>
      </c>
      <c r="AO2" s="27" t="s">
        <v>83</v>
      </c>
      <c r="AP2" s="27" t="s">
        <v>84</v>
      </c>
      <c r="AQ2" s="15" t="s">
        <v>64</v>
      </c>
      <c r="AR2" s="15" t="s">
        <v>65</v>
      </c>
      <c r="AS2" s="15" t="s">
        <v>66</v>
      </c>
      <c r="AT2" s="15" t="s">
        <v>67</v>
      </c>
      <c r="AU2" s="15" t="s">
        <v>68</v>
      </c>
      <c r="AV2" s="15" t="s">
        <v>69</v>
      </c>
      <c r="AW2" s="24">
        <v>13</v>
      </c>
      <c r="AX2" s="28" t="s">
        <v>84</v>
      </c>
      <c r="AY2" s="42" t="s">
        <v>85</v>
      </c>
      <c r="AZ2" s="43" t="s">
        <v>84</v>
      </c>
      <c r="BA2" s="44" t="s">
        <v>85</v>
      </c>
    </row>
    <row r="3" spans="1:58" s="50" customFormat="1" x14ac:dyDescent="0.35">
      <c r="A3" s="46"/>
      <c r="B3" s="46" t="s">
        <v>57</v>
      </c>
      <c r="C3" s="47">
        <v>23</v>
      </c>
      <c r="D3" s="47">
        <v>25</v>
      </c>
      <c r="E3" s="47">
        <v>26</v>
      </c>
      <c r="F3" s="47">
        <v>45</v>
      </c>
      <c r="G3" s="47">
        <v>394041</v>
      </c>
      <c r="H3" s="47">
        <v>868990</v>
      </c>
      <c r="I3" s="47">
        <v>585960</v>
      </c>
      <c r="J3" s="47">
        <v>34</v>
      </c>
      <c r="K3" s="47">
        <v>15</v>
      </c>
      <c r="L3" s="47">
        <v>50</v>
      </c>
      <c r="M3" s="47">
        <v>76</v>
      </c>
      <c r="N3" s="47">
        <v>106</v>
      </c>
      <c r="O3" s="47">
        <v>6</v>
      </c>
      <c r="P3" s="47">
        <v>8</v>
      </c>
      <c r="Q3" s="47">
        <v>30</v>
      </c>
      <c r="R3" s="47">
        <v>40</v>
      </c>
      <c r="S3" s="47">
        <v>25</v>
      </c>
      <c r="T3" s="47">
        <v>67</v>
      </c>
      <c r="U3" s="47">
        <v>15</v>
      </c>
      <c r="V3" s="47">
        <v>80</v>
      </c>
      <c r="W3" s="47">
        <v>5</v>
      </c>
      <c r="X3" s="47">
        <v>4</v>
      </c>
      <c r="Y3" s="47">
        <v>6</v>
      </c>
      <c r="Z3" s="47">
        <v>3</v>
      </c>
      <c r="AA3" s="47">
        <v>7</v>
      </c>
      <c r="AB3" s="47">
        <v>5</v>
      </c>
      <c r="AC3" s="47">
        <v>39</v>
      </c>
      <c r="AD3" s="47">
        <v>80</v>
      </c>
      <c r="AE3" s="47">
        <v>90</v>
      </c>
      <c r="AF3" s="47">
        <v>67</v>
      </c>
      <c r="AG3" s="47">
        <v>33</v>
      </c>
      <c r="AH3" s="47">
        <v>42</v>
      </c>
      <c r="AI3" s="47">
        <v>30</v>
      </c>
      <c r="AJ3" s="47">
        <v>11</v>
      </c>
      <c r="AK3" s="47">
        <v>26</v>
      </c>
      <c r="AL3" s="47">
        <v>17</v>
      </c>
      <c r="AM3" s="47" t="s">
        <v>74</v>
      </c>
      <c r="AN3" s="47">
        <v>18</v>
      </c>
      <c r="AO3" s="48" t="s">
        <v>56</v>
      </c>
      <c r="AP3" s="47">
        <v>25</v>
      </c>
      <c r="AQ3" s="47">
        <v>14</v>
      </c>
      <c r="AR3" s="47">
        <v>20</v>
      </c>
      <c r="AS3" s="47">
        <v>80</v>
      </c>
      <c r="AT3" s="47">
        <v>18</v>
      </c>
      <c r="AU3" s="47">
        <v>70</v>
      </c>
      <c r="AV3" s="47">
        <v>30</v>
      </c>
      <c r="AW3" s="47" t="s">
        <v>42</v>
      </c>
      <c r="AX3" s="47">
        <v>3</v>
      </c>
      <c r="AY3" s="47">
        <v>1</v>
      </c>
      <c r="AZ3" s="47">
        <v>5</v>
      </c>
      <c r="BA3" s="47">
        <v>1</v>
      </c>
      <c r="BB3" s="49"/>
    </row>
    <row r="4" spans="1:58" s="17" customForma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</row>
    <row r="5" spans="1:58" s="17" customFormat="1" x14ac:dyDescent="0.3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</row>
    <row r="6" spans="1:58" s="17" customFormat="1" x14ac:dyDescent="0.3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</row>
    <row r="7" spans="1:58" s="17" customFormat="1" x14ac:dyDescent="0.3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17" customFormat="1" x14ac:dyDescent="0.3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s="17" customForma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s="17" customForma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s="17" customForma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s="17" customForma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s="17" customForma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s="17" customForma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s="17" customForma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s="17" customForma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s="17" customForma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s="17" customForma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s="17" customForma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s="17" customForma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s="17" customForma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s="17" customForma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s="17" customForma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s="17" customForma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s="17" customForma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x14ac:dyDescent="0.35">
      <c r="A26"/>
      <c r="B26"/>
    </row>
    <row r="27" spans="1:58" x14ac:dyDescent="0.35">
      <c r="A27"/>
      <c r="B27"/>
    </row>
    <row r="28" spans="1:58" x14ac:dyDescent="0.35">
      <c r="A28"/>
      <c r="B28"/>
    </row>
    <row r="29" spans="1:58" x14ac:dyDescent="0.35">
      <c r="A29"/>
      <c r="B29"/>
    </row>
    <row r="30" spans="1:58" x14ac:dyDescent="0.35">
      <c r="A30"/>
      <c r="B30"/>
    </row>
    <row r="31" spans="1:58" x14ac:dyDescent="0.35">
      <c r="A31"/>
      <c r="B31"/>
    </row>
    <row r="32" spans="1:58" x14ac:dyDescent="0.35">
      <c r="A32"/>
      <c r="B32"/>
    </row>
    <row r="33" spans="1:2" x14ac:dyDescent="0.35">
      <c r="A33"/>
      <c r="B33"/>
    </row>
    <row r="34" spans="1:2" x14ac:dyDescent="0.35">
      <c r="A34"/>
      <c r="B34"/>
    </row>
    <row r="35" spans="1:2" x14ac:dyDescent="0.35">
      <c r="A35"/>
      <c r="B35"/>
    </row>
    <row r="36" spans="1:2" x14ac:dyDescent="0.35">
      <c r="A36"/>
      <c r="B36"/>
    </row>
    <row r="37" spans="1:2" x14ac:dyDescent="0.35">
      <c r="A37"/>
      <c r="B37"/>
    </row>
    <row r="38" spans="1:2" x14ac:dyDescent="0.35">
      <c r="A38"/>
      <c r="B38"/>
    </row>
    <row r="39" spans="1:2" x14ac:dyDescent="0.35">
      <c r="A39"/>
      <c r="B39"/>
    </row>
    <row r="40" spans="1:2" x14ac:dyDescent="0.35">
      <c r="A40"/>
      <c r="B40"/>
    </row>
    <row r="41" spans="1:2" ht="13.5" customHeight="1" x14ac:dyDescent="0.35">
      <c r="A41"/>
      <c r="B41"/>
    </row>
    <row r="42" spans="1:2" x14ac:dyDescent="0.35">
      <c r="A42"/>
      <c r="B42"/>
    </row>
    <row r="43" spans="1:2" x14ac:dyDescent="0.35">
      <c r="A43"/>
      <c r="B43"/>
    </row>
    <row r="44" spans="1:2" x14ac:dyDescent="0.35">
      <c r="A44"/>
      <c r="B44"/>
    </row>
    <row r="45" spans="1:2" x14ac:dyDescent="0.35">
      <c r="A45"/>
      <c r="B45"/>
    </row>
    <row r="46" spans="1:2" x14ac:dyDescent="0.35">
      <c r="A46"/>
      <c r="B46"/>
    </row>
    <row r="47" spans="1:2" x14ac:dyDescent="0.35">
      <c r="A47"/>
      <c r="B47"/>
    </row>
    <row r="48" spans="1:2" x14ac:dyDescent="0.35">
      <c r="A48"/>
      <c r="B48"/>
    </row>
    <row r="49" spans="1:58" x14ac:dyDescent="0.35">
      <c r="A49"/>
      <c r="B49"/>
    </row>
    <row r="50" spans="1:58" x14ac:dyDescent="0.35">
      <c r="A50"/>
      <c r="B50"/>
    </row>
    <row r="51" spans="1:58" x14ac:dyDescent="0.35">
      <c r="A51"/>
      <c r="B51"/>
    </row>
    <row r="52" spans="1:58" x14ac:dyDescent="0.35">
      <c r="A52"/>
      <c r="B52"/>
    </row>
    <row r="53" spans="1:58" x14ac:dyDescent="0.35">
      <c r="A53"/>
      <c r="B53"/>
    </row>
    <row r="54" spans="1:58" x14ac:dyDescent="0.35">
      <c r="A54"/>
      <c r="B54"/>
    </row>
    <row r="55" spans="1:58" x14ac:dyDescent="0.35">
      <c r="A55"/>
      <c r="B55"/>
    </row>
    <row r="56" spans="1:58" x14ac:dyDescent="0.35">
      <c r="A56"/>
      <c r="B56"/>
    </row>
    <row r="57" spans="1:58" x14ac:dyDescent="0.35">
      <c r="A57"/>
      <c r="B57"/>
    </row>
    <row r="58" spans="1:58" x14ac:dyDescent="0.35">
      <c r="A58"/>
      <c r="B58"/>
    </row>
    <row r="59" spans="1:58" x14ac:dyDescent="0.35">
      <c r="A59"/>
      <c r="B59"/>
    </row>
    <row r="60" spans="1:58" x14ac:dyDescent="0.35">
      <c r="A60"/>
      <c r="B60"/>
    </row>
    <row r="61" spans="1:58" x14ac:dyDescent="0.35">
      <c r="A61"/>
      <c r="B61"/>
    </row>
    <row r="62" spans="1:58" x14ac:dyDescent="0.35">
      <c r="A62"/>
      <c r="B62"/>
    </row>
    <row r="63" spans="1:58" x14ac:dyDescent="0.35">
      <c r="A63"/>
      <c r="B63"/>
    </row>
    <row r="64" spans="1:58" s="18" customForma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</row>
    <row r="65" spans="1:58" s="22" customForma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</row>
    <row r="66" spans="1:58" x14ac:dyDescent="0.35">
      <c r="A66"/>
      <c r="B66"/>
    </row>
    <row r="67" spans="1:58" x14ac:dyDescent="0.35">
      <c r="A67"/>
      <c r="B67"/>
    </row>
    <row r="68" spans="1:58" x14ac:dyDescent="0.35">
      <c r="A68"/>
      <c r="B68"/>
    </row>
    <row r="69" spans="1:58" x14ac:dyDescent="0.35">
      <c r="A69"/>
      <c r="B69"/>
    </row>
    <row r="70" spans="1:58" x14ac:dyDescent="0.35">
      <c r="A70"/>
      <c r="B70"/>
    </row>
    <row r="71" spans="1:58" x14ac:dyDescent="0.35">
      <c r="A71"/>
      <c r="B71"/>
    </row>
    <row r="72" spans="1:58" x14ac:dyDescent="0.35">
      <c r="A72"/>
      <c r="B72"/>
    </row>
    <row r="73" spans="1:58" x14ac:dyDescent="0.35">
      <c r="A73"/>
      <c r="B73"/>
    </row>
    <row r="74" spans="1:58" x14ac:dyDescent="0.35">
      <c r="A74"/>
      <c r="B74"/>
    </row>
    <row r="75" spans="1:58" x14ac:dyDescent="0.35">
      <c r="A75"/>
      <c r="B75"/>
    </row>
    <row r="76" spans="1:58" x14ac:dyDescent="0.35">
      <c r="A76"/>
      <c r="B76"/>
    </row>
    <row r="77" spans="1:58" x14ac:dyDescent="0.35">
      <c r="A77"/>
      <c r="B77"/>
    </row>
    <row r="78" spans="1:58" x14ac:dyDescent="0.35">
      <c r="A78"/>
      <c r="B78"/>
    </row>
    <row r="79" spans="1:58" x14ac:dyDescent="0.35">
      <c r="A79"/>
      <c r="B79"/>
    </row>
    <row r="80" spans="1:58" x14ac:dyDescent="0.35">
      <c r="A80"/>
      <c r="B80"/>
    </row>
    <row r="81" spans="1:2" x14ac:dyDescent="0.35">
      <c r="A81"/>
      <c r="B81"/>
    </row>
    <row r="82" spans="1:2" x14ac:dyDescent="0.35">
      <c r="A82"/>
      <c r="B82"/>
    </row>
    <row r="83" spans="1:2" x14ac:dyDescent="0.35">
      <c r="A83"/>
      <c r="B83"/>
    </row>
    <row r="84" spans="1:2" x14ac:dyDescent="0.35">
      <c r="A84"/>
      <c r="B84"/>
    </row>
    <row r="85" spans="1:2" x14ac:dyDescent="0.35">
      <c r="A85"/>
      <c r="B85"/>
    </row>
    <row r="86" spans="1:2" x14ac:dyDescent="0.35">
      <c r="A86"/>
      <c r="B86"/>
    </row>
    <row r="87" spans="1:2" x14ac:dyDescent="0.35">
      <c r="A87"/>
      <c r="B87"/>
    </row>
    <row r="88" spans="1:2" x14ac:dyDescent="0.35">
      <c r="A88"/>
      <c r="B88"/>
    </row>
    <row r="89" spans="1:2" x14ac:dyDescent="0.35">
      <c r="A89"/>
      <c r="B89"/>
    </row>
    <row r="90" spans="1:2" x14ac:dyDescent="0.35">
      <c r="A90"/>
      <c r="B90"/>
    </row>
    <row r="91" spans="1:2" x14ac:dyDescent="0.35">
      <c r="A91"/>
      <c r="B91"/>
    </row>
    <row r="92" spans="1:2" x14ac:dyDescent="0.35">
      <c r="A92"/>
      <c r="B92"/>
    </row>
    <row r="93" spans="1:2" x14ac:dyDescent="0.35">
      <c r="A93"/>
      <c r="B93"/>
    </row>
    <row r="94" spans="1:2" x14ac:dyDescent="0.35">
      <c r="A94"/>
      <c r="B94"/>
    </row>
    <row r="95" spans="1:2" x14ac:dyDescent="0.35">
      <c r="A95"/>
      <c r="B95"/>
    </row>
    <row r="96" spans="1:2" x14ac:dyDescent="0.35">
      <c r="A96"/>
      <c r="B96"/>
    </row>
    <row r="97" spans="1:2" x14ac:dyDescent="0.35">
      <c r="A97"/>
      <c r="B97"/>
    </row>
    <row r="98" spans="1:2" x14ac:dyDescent="0.35">
      <c r="A98"/>
      <c r="B98"/>
    </row>
    <row r="99" spans="1:2" x14ac:dyDescent="0.35">
      <c r="A99"/>
      <c r="B99"/>
    </row>
    <row r="100" spans="1:2" x14ac:dyDescent="0.35">
      <c r="A100"/>
      <c r="B100"/>
    </row>
    <row r="101" spans="1:2" x14ac:dyDescent="0.35">
      <c r="A101"/>
      <c r="B101"/>
    </row>
    <row r="102" spans="1:2" x14ac:dyDescent="0.35">
      <c r="A102"/>
      <c r="B102"/>
    </row>
    <row r="103" spans="1:2" x14ac:dyDescent="0.35">
      <c r="A103"/>
      <c r="B103"/>
    </row>
    <row r="104" spans="1:2" x14ac:dyDescent="0.35">
      <c r="A104"/>
      <c r="B104"/>
    </row>
    <row r="105" spans="1:2" x14ac:dyDescent="0.35">
      <c r="A105"/>
      <c r="B105"/>
    </row>
    <row r="106" spans="1:2" x14ac:dyDescent="0.35">
      <c r="A106"/>
      <c r="B106"/>
    </row>
    <row r="107" spans="1:2" x14ac:dyDescent="0.35">
      <c r="A107"/>
      <c r="B107"/>
    </row>
    <row r="108" spans="1:2" x14ac:dyDescent="0.35">
      <c r="A108"/>
      <c r="B108"/>
    </row>
    <row r="109" spans="1:2" x14ac:dyDescent="0.35">
      <c r="A109"/>
      <c r="B109"/>
    </row>
    <row r="110" spans="1:2" x14ac:dyDescent="0.35">
      <c r="A110"/>
      <c r="B110"/>
    </row>
    <row r="111" spans="1:2" x14ac:dyDescent="0.35">
      <c r="A111"/>
      <c r="B111"/>
    </row>
    <row r="112" spans="1:2" x14ac:dyDescent="0.35">
      <c r="A112"/>
      <c r="B112"/>
    </row>
    <row r="113" spans="1:2" x14ac:dyDescent="0.35">
      <c r="A113"/>
      <c r="B113"/>
    </row>
    <row r="114" spans="1:2" x14ac:dyDescent="0.35">
      <c r="A114"/>
      <c r="B114"/>
    </row>
    <row r="115" spans="1:2" x14ac:dyDescent="0.35">
      <c r="A115"/>
      <c r="B115"/>
    </row>
    <row r="116" spans="1:2" x14ac:dyDescent="0.35">
      <c r="A116"/>
      <c r="B116"/>
    </row>
    <row r="117" spans="1:2" x14ac:dyDescent="0.35">
      <c r="A117"/>
      <c r="B117"/>
    </row>
    <row r="118" spans="1:2" x14ac:dyDescent="0.35">
      <c r="A118"/>
      <c r="B118"/>
    </row>
    <row r="119" spans="1:2" x14ac:dyDescent="0.35">
      <c r="A119"/>
      <c r="B119"/>
    </row>
    <row r="120" spans="1:2" x14ac:dyDescent="0.35">
      <c r="A120"/>
      <c r="B120"/>
    </row>
    <row r="121" spans="1:2" x14ac:dyDescent="0.35">
      <c r="A121"/>
      <c r="B121"/>
    </row>
    <row r="122" spans="1:2" x14ac:dyDescent="0.35">
      <c r="A122"/>
      <c r="B122"/>
    </row>
    <row r="123" spans="1:2" x14ac:dyDescent="0.35">
      <c r="A123"/>
      <c r="B123"/>
    </row>
    <row r="124" spans="1:2" x14ac:dyDescent="0.35">
      <c r="A124"/>
      <c r="B124"/>
    </row>
    <row r="125" spans="1:2" x14ac:dyDescent="0.35">
      <c r="A125"/>
      <c r="B125"/>
    </row>
    <row r="126" spans="1:2" x14ac:dyDescent="0.35">
      <c r="A126"/>
      <c r="B126"/>
    </row>
    <row r="127" spans="1:2" x14ac:dyDescent="0.35">
      <c r="A127"/>
      <c r="B127"/>
    </row>
    <row r="128" spans="1:2" x14ac:dyDescent="0.35">
      <c r="A128"/>
      <c r="B128"/>
    </row>
    <row r="129" spans="1:2" x14ac:dyDescent="0.35">
      <c r="A129"/>
      <c r="B129"/>
    </row>
    <row r="130" spans="1:2" x14ac:dyDescent="0.35">
      <c r="A130"/>
      <c r="B130"/>
    </row>
    <row r="131" spans="1:2" x14ac:dyDescent="0.35">
      <c r="A131"/>
      <c r="B131"/>
    </row>
    <row r="132" spans="1:2" x14ac:dyDescent="0.35">
      <c r="A132"/>
      <c r="B132"/>
    </row>
    <row r="133" spans="1:2" x14ac:dyDescent="0.35">
      <c r="A133"/>
      <c r="B133"/>
    </row>
    <row r="134" spans="1:2" x14ac:dyDescent="0.35">
      <c r="A134"/>
      <c r="B134"/>
    </row>
    <row r="135" spans="1:2" x14ac:dyDescent="0.35">
      <c r="A135"/>
      <c r="B135"/>
    </row>
    <row r="136" spans="1:2" x14ac:dyDescent="0.35">
      <c r="A136"/>
      <c r="B136"/>
    </row>
    <row r="137" spans="1:2" x14ac:dyDescent="0.35">
      <c r="A137"/>
      <c r="B137"/>
    </row>
    <row r="138" spans="1:2" x14ac:dyDescent="0.35">
      <c r="A138"/>
      <c r="B138"/>
    </row>
    <row r="139" spans="1:2" x14ac:dyDescent="0.35">
      <c r="A139"/>
      <c r="B139"/>
    </row>
    <row r="140" spans="1:2" x14ac:dyDescent="0.35">
      <c r="A140"/>
      <c r="B140"/>
    </row>
    <row r="141" spans="1:2" x14ac:dyDescent="0.35">
      <c r="A141"/>
      <c r="B141"/>
    </row>
    <row r="142" spans="1:2" x14ac:dyDescent="0.35">
      <c r="A142"/>
      <c r="B142"/>
    </row>
    <row r="143" spans="1:2" x14ac:dyDescent="0.35">
      <c r="A143"/>
      <c r="B143"/>
    </row>
    <row r="144" spans="1:2" x14ac:dyDescent="0.35">
      <c r="A144"/>
      <c r="B144"/>
    </row>
    <row r="145" spans="1:2" x14ac:dyDescent="0.35">
      <c r="A145"/>
      <c r="B145"/>
    </row>
    <row r="146" spans="1:2" x14ac:dyDescent="0.35">
      <c r="A146"/>
      <c r="B146"/>
    </row>
    <row r="147" spans="1:2" x14ac:dyDescent="0.35">
      <c r="A147"/>
      <c r="B147"/>
    </row>
    <row r="148" spans="1:2" x14ac:dyDescent="0.35">
      <c r="A148"/>
      <c r="B148"/>
    </row>
    <row r="149" spans="1:2" x14ac:dyDescent="0.35">
      <c r="A149"/>
      <c r="B149"/>
    </row>
    <row r="150" spans="1:2" x14ac:dyDescent="0.35">
      <c r="A150"/>
      <c r="B150"/>
    </row>
    <row r="151" spans="1:2" x14ac:dyDescent="0.35">
      <c r="A151"/>
      <c r="B151"/>
    </row>
    <row r="152" spans="1:2" x14ac:dyDescent="0.35">
      <c r="A152"/>
      <c r="B152"/>
    </row>
    <row r="153" spans="1:2" x14ac:dyDescent="0.35">
      <c r="A153"/>
      <c r="B153"/>
    </row>
    <row r="154" spans="1:2" x14ac:dyDescent="0.35">
      <c r="A154"/>
      <c r="B154"/>
    </row>
    <row r="155" spans="1:2" x14ac:dyDescent="0.35">
      <c r="A155"/>
      <c r="B155"/>
    </row>
    <row r="156" spans="1:2" x14ac:dyDescent="0.35">
      <c r="A156"/>
      <c r="B156"/>
    </row>
    <row r="157" spans="1:2" x14ac:dyDescent="0.35">
      <c r="A157"/>
      <c r="B157"/>
    </row>
    <row r="158" spans="1:2" x14ac:dyDescent="0.35">
      <c r="A158"/>
      <c r="B158"/>
    </row>
    <row r="159" spans="1:2" x14ac:dyDescent="0.35">
      <c r="A159"/>
      <c r="B159"/>
    </row>
    <row r="160" spans="1:2" x14ac:dyDescent="0.35">
      <c r="A160"/>
      <c r="B160"/>
    </row>
    <row r="161" spans="1:2" x14ac:dyDescent="0.35">
      <c r="A161"/>
      <c r="B161"/>
    </row>
    <row r="162" spans="1:2" x14ac:dyDescent="0.35">
      <c r="A162"/>
      <c r="B162"/>
    </row>
    <row r="163" spans="1:2" x14ac:dyDescent="0.35">
      <c r="A163"/>
      <c r="B163"/>
    </row>
    <row r="164" spans="1:2" x14ac:dyDescent="0.35">
      <c r="A164"/>
      <c r="B164"/>
    </row>
    <row r="165" spans="1:2" x14ac:dyDescent="0.35">
      <c r="A165"/>
      <c r="B165"/>
    </row>
    <row r="166" spans="1:2" x14ac:dyDescent="0.35">
      <c r="A166"/>
      <c r="B166"/>
    </row>
    <row r="167" spans="1:2" x14ac:dyDescent="0.35">
      <c r="A167"/>
      <c r="B167"/>
    </row>
    <row r="168" spans="1:2" x14ac:dyDescent="0.35">
      <c r="A168"/>
      <c r="B168"/>
    </row>
    <row r="169" spans="1:2" x14ac:dyDescent="0.35">
      <c r="A169"/>
      <c r="B169"/>
    </row>
    <row r="170" spans="1:2" x14ac:dyDescent="0.35">
      <c r="A170"/>
      <c r="B170"/>
    </row>
    <row r="171" spans="1:2" x14ac:dyDescent="0.35">
      <c r="A171"/>
      <c r="B171"/>
    </row>
    <row r="172" spans="1:2" x14ac:dyDescent="0.35">
      <c r="A172"/>
      <c r="B172"/>
    </row>
    <row r="173" spans="1:2" x14ac:dyDescent="0.35">
      <c r="A173"/>
      <c r="B173"/>
    </row>
    <row r="174" spans="1:2" x14ac:dyDescent="0.35">
      <c r="A174"/>
      <c r="B174"/>
    </row>
    <row r="175" spans="1:2" x14ac:dyDescent="0.35">
      <c r="A175"/>
      <c r="B175"/>
    </row>
    <row r="176" spans="1:2" x14ac:dyDescent="0.35">
      <c r="A176"/>
      <c r="B176"/>
    </row>
    <row r="177" spans="1:2" x14ac:dyDescent="0.35">
      <c r="A177"/>
      <c r="B177"/>
    </row>
    <row r="178" spans="1:2" x14ac:dyDescent="0.35">
      <c r="A178"/>
      <c r="B178"/>
    </row>
    <row r="179" spans="1:2" x14ac:dyDescent="0.35">
      <c r="A179"/>
      <c r="B179"/>
    </row>
    <row r="180" spans="1:2" x14ac:dyDescent="0.35">
      <c r="A180"/>
      <c r="B180"/>
    </row>
    <row r="181" spans="1:2" x14ac:dyDescent="0.35">
      <c r="A181"/>
      <c r="B181"/>
    </row>
    <row r="182" spans="1:2" x14ac:dyDescent="0.35">
      <c r="A182"/>
      <c r="B182"/>
    </row>
    <row r="183" spans="1:2" x14ac:dyDescent="0.35">
      <c r="A183"/>
      <c r="B183"/>
    </row>
    <row r="184" spans="1:2" x14ac:dyDescent="0.35">
      <c r="A184"/>
      <c r="B184"/>
    </row>
    <row r="185" spans="1:2" x14ac:dyDescent="0.35">
      <c r="A185"/>
      <c r="B185"/>
    </row>
    <row r="186" spans="1:2" x14ac:dyDescent="0.35">
      <c r="A186"/>
      <c r="B186"/>
    </row>
    <row r="187" spans="1:2" x14ac:dyDescent="0.35">
      <c r="A187"/>
      <c r="B187"/>
    </row>
    <row r="188" spans="1:2" x14ac:dyDescent="0.35">
      <c r="A188"/>
      <c r="B188"/>
    </row>
    <row r="189" spans="1:2" x14ac:dyDescent="0.35">
      <c r="A189"/>
      <c r="B189"/>
    </row>
    <row r="190" spans="1:2" x14ac:dyDescent="0.35">
      <c r="A190"/>
      <c r="B190"/>
    </row>
    <row r="191" spans="1:2" x14ac:dyDescent="0.35">
      <c r="A191"/>
      <c r="B191"/>
    </row>
    <row r="192" spans="1:2" x14ac:dyDescent="0.35">
      <c r="A192"/>
      <c r="B192"/>
    </row>
    <row r="193" spans="1:2" x14ac:dyDescent="0.35">
      <c r="A193"/>
      <c r="B193"/>
    </row>
    <row r="194" spans="1:2" x14ac:dyDescent="0.35">
      <c r="A194"/>
      <c r="B194"/>
    </row>
    <row r="195" spans="1:2" x14ac:dyDescent="0.35">
      <c r="A195"/>
      <c r="B195"/>
    </row>
    <row r="196" spans="1:2" x14ac:dyDescent="0.35">
      <c r="A196"/>
      <c r="B196"/>
    </row>
    <row r="197" spans="1:2" x14ac:dyDescent="0.35">
      <c r="A197"/>
      <c r="B197"/>
    </row>
    <row r="198" spans="1:2" x14ac:dyDescent="0.35">
      <c r="A198"/>
      <c r="B198"/>
    </row>
    <row r="199" spans="1:2" x14ac:dyDescent="0.35">
      <c r="A199"/>
      <c r="B199"/>
    </row>
    <row r="200" spans="1:2" x14ac:dyDescent="0.35">
      <c r="A200"/>
      <c r="B200"/>
    </row>
    <row r="201" spans="1:2" x14ac:dyDescent="0.35">
      <c r="A201"/>
      <c r="B201"/>
    </row>
    <row r="202" spans="1:2" x14ac:dyDescent="0.35">
      <c r="A202"/>
      <c r="B202"/>
    </row>
    <row r="203" spans="1:2" x14ac:dyDescent="0.35">
      <c r="A203"/>
      <c r="B203"/>
    </row>
    <row r="204" spans="1:2" x14ac:dyDescent="0.35">
      <c r="A204"/>
      <c r="B204"/>
    </row>
    <row r="205" spans="1:2" x14ac:dyDescent="0.35">
      <c r="A205"/>
      <c r="B205"/>
    </row>
    <row r="206" spans="1:2" x14ac:dyDescent="0.35">
      <c r="A206"/>
      <c r="B206"/>
    </row>
    <row r="207" spans="1:2" x14ac:dyDescent="0.35">
      <c r="A207"/>
      <c r="B207"/>
    </row>
    <row r="208" spans="1:2" x14ac:dyDescent="0.35">
      <c r="A208"/>
      <c r="B208"/>
    </row>
    <row r="209" spans="1:2" x14ac:dyDescent="0.35">
      <c r="A209"/>
      <c r="B209"/>
    </row>
    <row r="210" spans="1:2" x14ac:dyDescent="0.35">
      <c r="A210"/>
      <c r="B210"/>
    </row>
    <row r="211" spans="1:2" x14ac:dyDescent="0.35">
      <c r="A211"/>
      <c r="B211"/>
    </row>
    <row r="212" spans="1:2" x14ac:dyDescent="0.35">
      <c r="A212"/>
      <c r="B212"/>
    </row>
    <row r="213" spans="1:2" x14ac:dyDescent="0.35">
      <c r="A213"/>
      <c r="B213"/>
    </row>
    <row r="214" spans="1:2" x14ac:dyDescent="0.35">
      <c r="A214"/>
      <c r="B214"/>
    </row>
    <row r="215" spans="1:2" x14ac:dyDescent="0.35">
      <c r="A215"/>
      <c r="B215"/>
    </row>
    <row r="216" spans="1:2" x14ac:dyDescent="0.35">
      <c r="A216"/>
      <c r="B216"/>
    </row>
    <row r="217" spans="1:2" x14ac:dyDescent="0.35">
      <c r="A217"/>
      <c r="B217"/>
    </row>
    <row r="218" spans="1:2" x14ac:dyDescent="0.35">
      <c r="A218"/>
      <c r="B218"/>
    </row>
    <row r="219" spans="1:2" x14ac:dyDescent="0.35">
      <c r="A219"/>
      <c r="B219"/>
    </row>
    <row r="220" spans="1:2" x14ac:dyDescent="0.35">
      <c r="A220"/>
      <c r="B220"/>
    </row>
    <row r="221" spans="1:2" x14ac:dyDescent="0.35">
      <c r="A221"/>
      <c r="B221"/>
    </row>
    <row r="222" spans="1:2" x14ac:dyDescent="0.35">
      <c r="A222"/>
      <c r="B222"/>
    </row>
    <row r="223" spans="1:2" x14ac:dyDescent="0.35">
      <c r="A223"/>
      <c r="B223"/>
    </row>
    <row r="224" spans="1:2" x14ac:dyDescent="0.35">
      <c r="A224"/>
      <c r="B224"/>
    </row>
    <row r="225" spans="1:2" x14ac:dyDescent="0.35">
      <c r="A225"/>
      <c r="B225"/>
    </row>
    <row r="226" spans="1:2" x14ac:dyDescent="0.35">
      <c r="A226"/>
      <c r="B226"/>
    </row>
    <row r="227" spans="1:2" x14ac:dyDescent="0.35">
      <c r="A227"/>
      <c r="B227"/>
    </row>
    <row r="228" spans="1:2" x14ac:dyDescent="0.35">
      <c r="A228"/>
      <c r="B228"/>
    </row>
    <row r="229" spans="1:2" x14ac:dyDescent="0.35">
      <c r="A229"/>
      <c r="B229"/>
    </row>
    <row r="230" spans="1:2" x14ac:dyDescent="0.35">
      <c r="A230"/>
      <c r="B230"/>
    </row>
    <row r="231" spans="1:2" x14ac:dyDescent="0.35">
      <c r="A231"/>
      <c r="B231"/>
    </row>
    <row r="232" spans="1:2" x14ac:dyDescent="0.35">
      <c r="A232"/>
      <c r="B232"/>
    </row>
    <row r="233" spans="1:2" x14ac:dyDescent="0.35">
      <c r="A233"/>
      <c r="B233"/>
    </row>
    <row r="234" spans="1:2" x14ac:dyDescent="0.35">
      <c r="A234"/>
      <c r="B234"/>
    </row>
    <row r="235" spans="1:2" x14ac:dyDescent="0.35">
      <c r="A235"/>
      <c r="B235"/>
    </row>
    <row r="236" spans="1:2" x14ac:dyDescent="0.35">
      <c r="A236"/>
      <c r="B236"/>
    </row>
    <row r="237" spans="1:2" x14ac:dyDescent="0.35">
      <c r="A237"/>
      <c r="B237"/>
    </row>
    <row r="238" spans="1:2" x14ac:dyDescent="0.35">
      <c r="A238"/>
      <c r="B238"/>
    </row>
    <row r="239" spans="1:2" x14ac:dyDescent="0.35">
      <c r="A239"/>
      <c r="B239"/>
    </row>
    <row r="240" spans="1:2" x14ac:dyDescent="0.35">
      <c r="A240"/>
      <c r="B240"/>
    </row>
    <row r="241" spans="1:2" x14ac:dyDescent="0.35">
      <c r="A241"/>
      <c r="B241"/>
    </row>
    <row r="242" spans="1:2" x14ac:dyDescent="0.35">
      <c r="A242"/>
      <c r="B242"/>
    </row>
    <row r="243" spans="1:2" x14ac:dyDescent="0.35">
      <c r="A243"/>
      <c r="B243"/>
    </row>
    <row r="244" spans="1:2" x14ac:dyDescent="0.35">
      <c r="A244"/>
      <c r="B244"/>
    </row>
    <row r="245" spans="1:2" x14ac:dyDescent="0.35">
      <c r="A245"/>
      <c r="B245"/>
    </row>
    <row r="246" spans="1:2" x14ac:dyDescent="0.35">
      <c r="A246"/>
      <c r="B246"/>
    </row>
    <row r="247" spans="1:2" x14ac:dyDescent="0.35">
      <c r="A247"/>
      <c r="B247"/>
    </row>
    <row r="248" spans="1:2" x14ac:dyDescent="0.35">
      <c r="A248"/>
      <c r="B248"/>
    </row>
    <row r="249" spans="1:2" x14ac:dyDescent="0.35">
      <c r="A249"/>
      <c r="B249"/>
    </row>
    <row r="250" spans="1:2" x14ac:dyDescent="0.35">
      <c r="A250"/>
      <c r="B250"/>
    </row>
    <row r="251" spans="1:2" x14ac:dyDescent="0.35">
      <c r="A251"/>
      <c r="B251"/>
    </row>
    <row r="252" spans="1:2" x14ac:dyDescent="0.35">
      <c r="A252"/>
      <c r="B252"/>
    </row>
    <row r="253" spans="1:2" x14ac:dyDescent="0.35">
      <c r="A253"/>
      <c r="B253"/>
    </row>
    <row r="254" spans="1:2" x14ac:dyDescent="0.35">
      <c r="A254"/>
      <c r="B254"/>
    </row>
    <row r="255" spans="1:2" x14ac:dyDescent="0.35">
      <c r="A255"/>
      <c r="B255"/>
    </row>
    <row r="256" spans="1:2" x14ac:dyDescent="0.35">
      <c r="A256"/>
      <c r="B256"/>
    </row>
    <row r="257" spans="1:2" x14ac:dyDescent="0.35">
      <c r="A257"/>
      <c r="B257"/>
    </row>
    <row r="258" spans="1:2" x14ac:dyDescent="0.35">
      <c r="A258"/>
      <c r="B258"/>
    </row>
    <row r="259" spans="1:2" x14ac:dyDescent="0.35">
      <c r="A259"/>
      <c r="B259"/>
    </row>
    <row r="260" spans="1:2" x14ac:dyDescent="0.35">
      <c r="A260"/>
      <c r="B260"/>
    </row>
    <row r="261" spans="1:2" x14ac:dyDescent="0.35">
      <c r="A261"/>
      <c r="B261"/>
    </row>
    <row r="262" spans="1:2" x14ac:dyDescent="0.35">
      <c r="A262"/>
      <c r="B262"/>
    </row>
    <row r="263" spans="1:2" x14ac:dyDescent="0.35">
      <c r="A263"/>
      <c r="B263"/>
    </row>
    <row r="264" spans="1:2" x14ac:dyDescent="0.35">
      <c r="A264"/>
      <c r="B264"/>
    </row>
    <row r="265" spans="1:2" x14ac:dyDescent="0.35">
      <c r="A265"/>
      <c r="B265"/>
    </row>
    <row r="266" spans="1:2" x14ac:dyDescent="0.35">
      <c r="A266"/>
      <c r="B266"/>
    </row>
    <row r="267" spans="1:2" x14ac:dyDescent="0.35">
      <c r="A267"/>
      <c r="B267"/>
    </row>
    <row r="268" spans="1:2" x14ac:dyDescent="0.35">
      <c r="A268"/>
      <c r="B268"/>
    </row>
    <row r="269" spans="1:2" x14ac:dyDescent="0.35">
      <c r="A269"/>
      <c r="B269"/>
    </row>
    <row r="270" spans="1:2" x14ac:dyDescent="0.35">
      <c r="A270"/>
      <c r="B270"/>
    </row>
    <row r="271" spans="1:2" x14ac:dyDescent="0.35">
      <c r="A271"/>
      <c r="B271"/>
    </row>
    <row r="272" spans="1:2" x14ac:dyDescent="0.35">
      <c r="A272"/>
      <c r="B272"/>
    </row>
    <row r="273" spans="1:2" x14ac:dyDescent="0.35">
      <c r="A273"/>
      <c r="B273"/>
    </row>
    <row r="274" spans="1:2" x14ac:dyDescent="0.35">
      <c r="A274"/>
      <c r="B274"/>
    </row>
    <row r="275" spans="1:2" x14ac:dyDescent="0.35">
      <c r="A275"/>
      <c r="B275"/>
    </row>
    <row r="276" spans="1:2" x14ac:dyDescent="0.35">
      <c r="A276"/>
      <c r="B276"/>
    </row>
    <row r="277" spans="1:2" x14ac:dyDescent="0.35">
      <c r="A277"/>
      <c r="B277"/>
    </row>
    <row r="278" spans="1:2" x14ac:dyDescent="0.35">
      <c r="A278"/>
      <c r="B278"/>
    </row>
    <row r="279" spans="1:2" x14ac:dyDescent="0.35">
      <c r="A279"/>
      <c r="B279"/>
    </row>
    <row r="280" spans="1:2" x14ac:dyDescent="0.35">
      <c r="A280"/>
      <c r="B280"/>
    </row>
    <row r="281" spans="1:2" x14ac:dyDescent="0.35">
      <c r="A281"/>
      <c r="B281"/>
    </row>
    <row r="282" spans="1:2" x14ac:dyDescent="0.35">
      <c r="A282"/>
      <c r="B282"/>
    </row>
    <row r="283" spans="1:2" x14ac:dyDescent="0.35">
      <c r="A283"/>
      <c r="B283"/>
    </row>
    <row r="284" spans="1:2" x14ac:dyDescent="0.35">
      <c r="A284"/>
      <c r="B284"/>
    </row>
    <row r="285" spans="1:2" x14ac:dyDescent="0.35">
      <c r="A285"/>
      <c r="B285"/>
    </row>
    <row r="286" spans="1:2" x14ac:dyDescent="0.35">
      <c r="A286"/>
      <c r="B286"/>
    </row>
    <row r="287" spans="1:2" x14ac:dyDescent="0.35">
      <c r="A287"/>
      <c r="B287"/>
    </row>
    <row r="288" spans="1:2" x14ac:dyDescent="0.35">
      <c r="A288"/>
      <c r="B288"/>
    </row>
    <row r="289" spans="1:2" x14ac:dyDescent="0.35">
      <c r="A289"/>
      <c r="B289"/>
    </row>
    <row r="290" spans="1:2" x14ac:dyDescent="0.35">
      <c r="A290"/>
      <c r="B290"/>
    </row>
    <row r="291" spans="1:2" x14ac:dyDescent="0.35">
      <c r="A291"/>
      <c r="B291"/>
    </row>
    <row r="292" spans="1:2" x14ac:dyDescent="0.35">
      <c r="A292"/>
      <c r="B292"/>
    </row>
    <row r="293" spans="1:2" x14ac:dyDescent="0.35">
      <c r="A293"/>
      <c r="B293"/>
    </row>
    <row r="294" spans="1:2" x14ac:dyDescent="0.35">
      <c r="A294"/>
      <c r="B294"/>
    </row>
    <row r="295" spans="1:2" x14ac:dyDescent="0.35">
      <c r="A295"/>
      <c r="B295"/>
    </row>
    <row r="296" spans="1:2" x14ac:dyDescent="0.35">
      <c r="A296"/>
      <c r="B296"/>
    </row>
    <row r="297" spans="1:2" x14ac:dyDescent="0.35">
      <c r="A297"/>
      <c r="B297"/>
    </row>
    <row r="298" spans="1:2" x14ac:dyDescent="0.35">
      <c r="A298"/>
      <c r="B298"/>
    </row>
    <row r="299" spans="1:2" x14ac:dyDescent="0.35">
      <c r="A299"/>
      <c r="B299"/>
    </row>
    <row r="300" spans="1:2" x14ac:dyDescent="0.35">
      <c r="A300"/>
      <c r="B300"/>
    </row>
    <row r="301" spans="1:2" x14ac:dyDescent="0.35">
      <c r="A301"/>
      <c r="B301"/>
    </row>
    <row r="302" spans="1:2" x14ac:dyDescent="0.35">
      <c r="A302"/>
      <c r="B302"/>
    </row>
    <row r="303" spans="1:2" x14ac:dyDescent="0.35">
      <c r="A303"/>
      <c r="B303"/>
    </row>
    <row r="304" spans="1:2" x14ac:dyDescent="0.35">
      <c r="A304"/>
      <c r="B304"/>
    </row>
    <row r="305" spans="1:2" x14ac:dyDescent="0.35">
      <c r="A305"/>
      <c r="B305"/>
    </row>
    <row r="306" spans="1:2" x14ac:dyDescent="0.35">
      <c r="A306"/>
      <c r="B306"/>
    </row>
    <row r="307" spans="1:2" x14ac:dyDescent="0.35">
      <c r="A307"/>
      <c r="B307"/>
    </row>
    <row r="308" spans="1:2" x14ac:dyDescent="0.35">
      <c r="A308"/>
      <c r="B308"/>
    </row>
    <row r="309" spans="1:2" x14ac:dyDescent="0.35">
      <c r="A309"/>
      <c r="B309"/>
    </row>
    <row r="310" spans="1:2" x14ac:dyDescent="0.35">
      <c r="A310"/>
      <c r="B310"/>
    </row>
    <row r="311" spans="1:2" x14ac:dyDescent="0.35">
      <c r="A311"/>
      <c r="B311"/>
    </row>
    <row r="312" spans="1:2" x14ac:dyDescent="0.35">
      <c r="A312"/>
      <c r="B312"/>
    </row>
    <row r="313" spans="1:2" x14ac:dyDescent="0.35">
      <c r="A313"/>
      <c r="B313"/>
    </row>
    <row r="314" spans="1:2" x14ac:dyDescent="0.35">
      <c r="A314"/>
      <c r="B314"/>
    </row>
    <row r="315" spans="1:2" x14ac:dyDescent="0.35">
      <c r="A315"/>
      <c r="B315"/>
    </row>
    <row r="316" spans="1:2" x14ac:dyDescent="0.35">
      <c r="A316"/>
      <c r="B316"/>
    </row>
    <row r="317" spans="1:2" x14ac:dyDescent="0.35">
      <c r="A317"/>
      <c r="B317"/>
    </row>
    <row r="318" spans="1:2" x14ac:dyDescent="0.35">
      <c r="A318"/>
      <c r="B318"/>
    </row>
    <row r="319" spans="1:2" x14ac:dyDescent="0.35">
      <c r="A319"/>
      <c r="B319"/>
    </row>
    <row r="320" spans="1:2" x14ac:dyDescent="0.35">
      <c r="A320"/>
      <c r="B320"/>
    </row>
    <row r="321" spans="1:2" x14ac:dyDescent="0.35">
      <c r="A321"/>
      <c r="B321"/>
    </row>
    <row r="322" spans="1:2" x14ac:dyDescent="0.35">
      <c r="A322"/>
      <c r="B322"/>
    </row>
    <row r="323" spans="1:2" x14ac:dyDescent="0.35">
      <c r="A323"/>
      <c r="B323"/>
    </row>
    <row r="324" spans="1:2" x14ac:dyDescent="0.35">
      <c r="A324"/>
      <c r="B324"/>
    </row>
    <row r="325" spans="1:2" x14ac:dyDescent="0.35">
      <c r="A325"/>
      <c r="B325"/>
    </row>
    <row r="326" spans="1:2" x14ac:dyDescent="0.35">
      <c r="A326"/>
      <c r="B326"/>
    </row>
    <row r="327" spans="1:2" x14ac:dyDescent="0.35">
      <c r="A327"/>
      <c r="B327"/>
    </row>
    <row r="328" spans="1:2" x14ac:dyDescent="0.35">
      <c r="A328"/>
      <c r="B328"/>
    </row>
    <row r="329" spans="1:2" x14ac:dyDescent="0.35">
      <c r="A329"/>
      <c r="B329"/>
    </row>
    <row r="330" spans="1:2" x14ac:dyDescent="0.35">
      <c r="A330"/>
      <c r="B330"/>
    </row>
    <row r="331" spans="1:2" x14ac:dyDescent="0.35">
      <c r="A331"/>
      <c r="B331"/>
    </row>
    <row r="332" spans="1:2" x14ac:dyDescent="0.35">
      <c r="A332"/>
      <c r="B332"/>
    </row>
    <row r="333" spans="1:2" x14ac:dyDescent="0.35">
      <c r="A333"/>
      <c r="B333"/>
    </row>
    <row r="334" spans="1:2" x14ac:dyDescent="0.35">
      <c r="A334"/>
      <c r="B334"/>
    </row>
    <row r="335" spans="1:2" x14ac:dyDescent="0.35">
      <c r="A335"/>
      <c r="B335"/>
    </row>
    <row r="336" spans="1:2" x14ac:dyDescent="0.35">
      <c r="A336"/>
      <c r="B336"/>
    </row>
    <row r="337" spans="1:2" x14ac:dyDescent="0.35">
      <c r="A337"/>
      <c r="B337"/>
    </row>
    <row r="338" spans="1:2" x14ac:dyDescent="0.35">
      <c r="A338"/>
      <c r="B338"/>
    </row>
    <row r="339" spans="1:2" x14ac:dyDescent="0.35">
      <c r="A339"/>
      <c r="B339"/>
    </row>
    <row r="340" spans="1:2" x14ac:dyDescent="0.35">
      <c r="A340"/>
      <c r="B340"/>
    </row>
    <row r="341" spans="1:2" x14ac:dyDescent="0.35">
      <c r="A341"/>
      <c r="B341"/>
    </row>
    <row r="342" spans="1:2" x14ac:dyDescent="0.35">
      <c r="A342"/>
      <c r="B342"/>
    </row>
    <row r="343" spans="1:2" x14ac:dyDescent="0.35">
      <c r="A343"/>
      <c r="B343"/>
    </row>
    <row r="344" spans="1:2" x14ac:dyDescent="0.35">
      <c r="A344"/>
      <c r="B344"/>
    </row>
    <row r="345" spans="1:2" x14ac:dyDescent="0.35">
      <c r="A345"/>
      <c r="B345"/>
    </row>
    <row r="346" spans="1:2" x14ac:dyDescent="0.35">
      <c r="A346"/>
      <c r="B346"/>
    </row>
    <row r="347" spans="1:2" x14ac:dyDescent="0.35">
      <c r="A347"/>
      <c r="B347"/>
    </row>
    <row r="348" spans="1:2" x14ac:dyDescent="0.35">
      <c r="A348"/>
      <c r="B348"/>
    </row>
    <row r="349" spans="1:2" x14ac:dyDescent="0.35">
      <c r="A349"/>
      <c r="B349"/>
    </row>
    <row r="350" spans="1:2" x14ac:dyDescent="0.35">
      <c r="A350"/>
      <c r="B350"/>
    </row>
    <row r="351" spans="1:2" x14ac:dyDescent="0.35">
      <c r="A351"/>
      <c r="B351"/>
    </row>
    <row r="352" spans="1:2" x14ac:dyDescent="0.35">
      <c r="A352"/>
      <c r="B352"/>
    </row>
    <row r="353" spans="1:2" x14ac:dyDescent="0.35">
      <c r="A353"/>
      <c r="B353"/>
    </row>
    <row r="354" spans="1:2" x14ac:dyDescent="0.35">
      <c r="A354"/>
      <c r="B354"/>
    </row>
    <row r="355" spans="1:2" x14ac:dyDescent="0.35">
      <c r="A355"/>
      <c r="B355"/>
    </row>
    <row r="356" spans="1:2" x14ac:dyDescent="0.35">
      <c r="A356"/>
      <c r="B356"/>
    </row>
    <row r="357" spans="1:2" x14ac:dyDescent="0.35">
      <c r="A357"/>
      <c r="B357"/>
    </row>
    <row r="358" spans="1:2" x14ac:dyDescent="0.35">
      <c r="A358"/>
      <c r="B358"/>
    </row>
    <row r="359" spans="1:2" x14ac:dyDescent="0.35">
      <c r="A359"/>
      <c r="B359"/>
    </row>
    <row r="360" spans="1:2" x14ac:dyDescent="0.35">
      <c r="A360"/>
      <c r="B360"/>
    </row>
    <row r="361" spans="1:2" x14ac:dyDescent="0.35">
      <c r="A361"/>
      <c r="B361"/>
    </row>
    <row r="362" spans="1:2" x14ac:dyDescent="0.35">
      <c r="A362"/>
      <c r="B362"/>
    </row>
    <row r="363" spans="1:2" x14ac:dyDescent="0.35">
      <c r="A363"/>
      <c r="B363"/>
    </row>
    <row r="364" spans="1:2" x14ac:dyDescent="0.35">
      <c r="A364"/>
      <c r="B364"/>
    </row>
    <row r="365" spans="1:2" x14ac:dyDescent="0.35">
      <c r="A365"/>
      <c r="B365"/>
    </row>
    <row r="366" spans="1:2" x14ac:dyDescent="0.35">
      <c r="A366"/>
      <c r="B366"/>
    </row>
    <row r="367" spans="1:2" x14ac:dyDescent="0.35">
      <c r="A367"/>
      <c r="B367"/>
    </row>
    <row r="368" spans="1:2" x14ac:dyDescent="0.35">
      <c r="A368"/>
      <c r="B368"/>
    </row>
    <row r="369" spans="1:2" x14ac:dyDescent="0.35">
      <c r="A369"/>
      <c r="B369"/>
    </row>
    <row r="370" spans="1:2" x14ac:dyDescent="0.35">
      <c r="A370"/>
      <c r="B370"/>
    </row>
    <row r="371" spans="1:2" x14ac:dyDescent="0.35">
      <c r="A371"/>
      <c r="B371"/>
    </row>
    <row r="372" spans="1:2" x14ac:dyDescent="0.35">
      <c r="A372"/>
      <c r="B372"/>
    </row>
    <row r="373" spans="1:2" x14ac:dyDescent="0.35">
      <c r="A373"/>
      <c r="B373"/>
    </row>
    <row r="374" spans="1:2" x14ac:dyDescent="0.35">
      <c r="A374"/>
      <c r="B374"/>
    </row>
    <row r="375" spans="1:2" x14ac:dyDescent="0.35">
      <c r="A375"/>
      <c r="B375"/>
    </row>
    <row r="376" spans="1:2" x14ac:dyDescent="0.35">
      <c r="A376"/>
      <c r="B376"/>
    </row>
    <row r="377" spans="1:2" x14ac:dyDescent="0.35">
      <c r="A377"/>
      <c r="B377"/>
    </row>
    <row r="378" spans="1:2" x14ac:dyDescent="0.35">
      <c r="A378"/>
      <c r="B378"/>
    </row>
    <row r="379" spans="1:2" x14ac:dyDescent="0.35">
      <c r="A379"/>
      <c r="B379"/>
    </row>
    <row r="380" spans="1:2" x14ac:dyDescent="0.35">
      <c r="A380"/>
      <c r="B380"/>
    </row>
    <row r="381" spans="1:2" x14ac:dyDescent="0.35">
      <c r="A381"/>
      <c r="B381"/>
    </row>
    <row r="382" spans="1:2" x14ac:dyDescent="0.35">
      <c r="A382"/>
      <c r="B382"/>
    </row>
    <row r="383" spans="1:2" x14ac:dyDescent="0.35">
      <c r="A383"/>
      <c r="B383"/>
    </row>
    <row r="384" spans="1:2" x14ac:dyDescent="0.35">
      <c r="A384"/>
      <c r="B384"/>
    </row>
    <row r="385" spans="1:2" x14ac:dyDescent="0.35">
      <c r="A385"/>
      <c r="B385"/>
    </row>
    <row r="386" spans="1:2" x14ac:dyDescent="0.35">
      <c r="A386"/>
      <c r="B386"/>
    </row>
    <row r="387" spans="1:2" x14ac:dyDescent="0.35">
      <c r="A387"/>
      <c r="B387"/>
    </row>
    <row r="388" spans="1:2" x14ac:dyDescent="0.35">
      <c r="A388"/>
      <c r="B388"/>
    </row>
    <row r="389" spans="1:2" x14ac:dyDescent="0.35">
      <c r="A389"/>
      <c r="B389"/>
    </row>
    <row r="390" spans="1:2" x14ac:dyDescent="0.35">
      <c r="A390"/>
      <c r="B390"/>
    </row>
    <row r="391" spans="1:2" x14ac:dyDescent="0.35">
      <c r="A391"/>
      <c r="B391"/>
    </row>
    <row r="392" spans="1:2" x14ac:dyDescent="0.35">
      <c r="A392"/>
      <c r="B392"/>
    </row>
    <row r="393" spans="1:2" x14ac:dyDescent="0.35">
      <c r="A393"/>
      <c r="B393"/>
    </row>
    <row r="394" spans="1:2" x14ac:dyDescent="0.35">
      <c r="A394"/>
      <c r="B394"/>
    </row>
    <row r="395" spans="1:2" x14ac:dyDescent="0.35">
      <c r="A395"/>
      <c r="B395"/>
    </row>
    <row r="396" spans="1:2" x14ac:dyDescent="0.35">
      <c r="A396"/>
      <c r="B396"/>
    </row>
    <row r="397" spans="1:2" x14ac:dyDescent="0.35">
      <c r="A397"/>
      <c r="B397"/>
    </row>
    <row r="398" spans="1:2" x14ac:dyDescent="0.35">
      <c r="A398"/>
      <c r="B398"/>
    </row>
    <row r="399" spans="1:2" x14ac:dyDescent="0.35">
      <c r="A399"/>
      <c r="B399"/>
    </row>
    <row r="400" spans="1:2" x14ac:dyDescent="0.35">
      <c r="A400"/>
      <c r="B400"/>
    </row>
    <row r="401" spans="1:2" x14ac:dyDescent="0.35">
      <c r="A401"/>
      <c r="B401"/>
    </row>
    <row r="402" spans="1:2" x14ac:dyDescent="0.35">
      <c r="A402"/>
      <c r="B402"/>
    </row>
    <row r="403" spans="1:2" x14ac:dyDescent="0.35">
      <c r="A403"/>
      <c r="B403"/>
    </row>
    <row r="404" spans="1:2" x14ac:dyDescent="0.35">
      <c r="A404"/>
      <c r="B404"/>
    </row>
    <row r="405" spans="1:2" x14ac:dyDescent="0.35">
      <c r="A405"/>
      <c r="B405"/>
    </row>
    <row r="406" spans="1:2" x14ac:dyDescent="0.35">
      <c r="A406"/>
      <c r="B406"/>
    </row>
    <row r="407" spans="1:2" x14ac:dyDescent="0.35">
      <c r="A407"/>
      <c r="B407"/>
    </row>
    <row r="408" spans="1:2" x14ac:dyDescent="0.35">
      <c r="A408"/>
      <c r="B408"/>
    </row>
    <row r="409" spans="1:2" x14ac:dyDescent="0.35">
      <c r="A409"/>
      <c r="B409"/>
    </row>
    <row r="410" spans="1:2" x14ac:dyDescent="0.35">
      <c r="A410"/>
      <c r="B410"/>
    </row>
    <row r="411" spans="1:2" x14ac:dyDescent="0.35">
      <c r="A411"/>
      <c r="B411"/>
    </row>
    <row r="412" spans="1:2" x14ac:dyDescent="0.35">
      <c r="A412"/>
      <c r="B412"/>
    </row>
    <row r="413" spans="1:2" x14ac:dyDescent="0.35">
      <c r="A413"/>
      <c r="B413"/>
    </row>
    <row r="414" spans="1:2" x14ac:dyDescent="0.35">
      <c r="A414"/>
      <c r="B414"/>
    </row>
    <row r="415" spans="1:2" x14ac:dyDescent="0.35">
      <c r="A415"/>
      <c r="B415"/>
    </row>
    <row r="416" spans="1:2" x14ac:dyDescent="0.35">
      <c r="A416"/>
      <c r="B416"/>
    </row>
    <row r="417" spans="1:2" x14ac:dyDescent="0.35">
      <c r="A417"/>
      <c r="B417"/>
    </row>
    <row r="418" spans="1:2" x14ac:dyDescent="0.35">
      <c r="A418"/>
      <c r="B418"/>
    </row>
    <row r="419" spans="1:2" x14ac:dyDescent="0.35">
      <c r="A419"/>
      <c r="B419"/>
    </row>
    <row r="420" spans="1:2" x14ac:dyDescent="0.35">
      <c r="A420"/>
      <c r="B420"/>
    </row>
    <row r="421" spans="1:2" x14ac:dyDescent="0.35">
      <c r="A421"/>
      <c r="B421"/>
    </row>
    <row r="422" spans="1:2" x14ac:dyDescent="0.35">
      <c r="A422"/>
      <c r="B422"/>
    </row>
    <row r="423" spans="1:2" x14ac:dyDescent="0.35">
      <c r="A423"/>
      <c r="B423"/>
    </row>
    <row r="424" spans="1:2" x14ac:dyDescent="0.35">
      <c r="A424"/>
      <c r="B424"/>
    </row>
    <row r="425" spans="1:2" x14ac:dyDescent="0.35">
      <c r="A425"/>
      <c r="B425"/>
    </row>
    <row r="426" spans="1:2" x14ac:dyDescent="0.35">
      <c r="A426"/>
      <c r="B426"/>
    </row>
    <row r="427" spans="1:2" x14ac:dyDescent="0.35">
      <c r="A427"/>
      <c r="B427"/>
    </row>
    <row r="428" spans="1:2" x14ac:dyDescent="0.35">
      <c r="A428"/>
      <c r="B428"/>
    </row>
    <row r="429" spans="1:2" x14ac:dyDescent="0.35">
      <c r="A429"/>
      <c r="B429"/>
    </row>
    <row r="430" spans="1:2" x14ac:dyDescent="0.35">
      <c r="A430"/>
      <c r="B430"/>
    </row>
    <row r="431" spans="1:2" x14ac:dyDescent="0.35">
      <c r="A431"/>
      <c r="B431"/>
    </row>
    <row r="432" spans="1:2" x14ac:dyDescent="0.35">
      <c r="A432"/>
      <c r="B432"/>
    </row>
    <row r="433" spans="1:2" x14ac:dyDescent="0.35">
      <c r="A433"/>
      <c r="B433"/>
    </row>
    <row r="434" spans="1:2" x14ac:dyDescent="0.35">
      <c r="A434"/>
      <c r="B434"/>
    </row>
    <row r="435" spans="1:2" x14ac:dyDescent="0.35">
      <c r="A435"/>
      <c r="B435"/>
    </row>
    <row r="436" spans="1:2" x14ac:dyDescent="0.35">
      <c r="A436"/>
      <c r="B436"/>
    </row>
    <row r="437" spans="1:2" x14ac:dyDescent="0.35">
      <c r="A437"/>
      <c r="B437"/>
    </row>
    <row r="438" spans="1:2" x14ac:dyDescent="0.35">
      <c r="A438"/>
      <c r="B438"/>
    </row>
    <row r="439" spans="1:2" x14ac:dyDescent="0.35">
      <c r="A439"/>
      <c r="B439"/>
    </row>
    <row r="440" spans="1:2" x14ac:dyDescent="0.35">
      <c r="A440"/>
      <c r="B440"/>
    </row>
    <row r="441" spans="1:2" x14ac:dyDescent="0.35">
      <c r="A441"/>
      <c r="B441"/>
    </row>
    <row r="442" spans="1:2" x14ac:dyDescent="0.35">
      <c r="A442"/>
      <c r="B442"/>
    </row>
    <row r="443" spans="1:2" x14ac:dyDescent="0.35">
      <c r="A443"/>
      <c r="B443"/>
    </row>
    <row r="444" spans="1:2" x14ac:dyDescent="0.35">
      <c r="A444"/>
      <c r="B444"/>
    </row>
    <row r="445" spans="1:2" x14ac:dyDescent="0.35">
      <c r="A445"/>
      <c r="B445"/>
    </row>
    <row r="446" spans="1:2" x14ac:dyDescent="0.35">
      <c r="A446"/>
      <c r="B446"/>
    </row>
    <row r="447" spans="1:2" x14ac:dyDescent="0.35">
      <c r="A447"/>
      <c r="B447"/>
    </row>
    <row r="448" spans="1:2" x14ac:dyDescent="0.35">
      <c r="A448"/>
      <c r="B448"/>
    </row>
    <row r="449" spans="1:2" x14ac:dyDescent="0.35">
      <c r="A449"/>
      <c r="B449"/>
    </row>
    <row r="450" spans="1:2" x14ac:dyDescent="0.35">
      <c r="A450"/>
      <c r="B450"/>
    </row>
    <row r="451" spans="1:2" x14ac:dyDescent="0.35">
      <c r="A451"/>
      <c r="B451"/>
    </row>
    <row r="452" spans="1:2" x14ac:dyDescent="0.35">
      <c r="A452"/>
      <c r="B452"/>
    </row>
    <row r="453" spans="1:2" x14ac:dyDescent="0.35">
      <c r="A453"/>
      <c r="B453"/>
    </row>
    <row r="454" spans="1:2" x14ac:dyDescent="0.35">
      <c r="A454"/>
      <c r="B454"/>
    </row>
    <row r="455" spans="1:2" x14ac:dyDescent="0.35">
      <c r="A455"/>
      <c r="B455"/>
    </row>
    <row r="456" spans="1:2" x14ac:dyDescent="0.35">
      <c r="A456"/>
      <c r="B456"/>
    </row>
    <row r="457" spans="1:2" x14ac:dyDescent="0.35">
      <c r="A457"/>
      <c r="B457"/>
    </row>
    <row r="458" spans="1:2" x14ac:dyDescent="0.35">
      <c r="A458"/>
      <c r="B458"/>
    </row>
    <row r="459" spans="1:2" x14ac:dyDescent="0.35">
      <c r="A459"/>
      <c r="B459"/>
    </row>
    <row r="460" spans="1:2" x14ac:dyDescent="0.35">
      <c r="A460"/>
      <c r="B460"/>
    </row>
    <row r="461" spans="1:2" x14ac:dyDescent="0.35">
      <c r="A461"/>
      <c r="B461"/>
    </row>
    <row r="462" spans="1:2" x14ac:dyDescent="0.35">
      <c r="A462"/>
      <c r="B462"/>
    </row>
    <row r="463" spans="1:2" x14ac:dyDescent="0.35">
      <c r="A463"/>
      <c r="B463"/>
    </row>
    <row r="464" spans="1:2" x14ac:dyDescent="0.35">
      <c r="A464"/>
      <c r="B464"/>
    </row>
    <row r="465" spans="1:2" x14ac:dyDescent="0.35">
      <c r="A465"/>
      <c r="B465"/>
    </row>
    <row r="466" spans="1:2" x14ac:dyDescent="0.35">
      <c r="A466"/>
      <c r="B466"/>
    </row>
    <row r="467" spans="1:2" x14ac:dyDescent="0.35">
      <c r="A467"/>
      <c r="B467"/>
    </row>
    <row r="468" spans="1:2" x14ac:dyDescent="0.35">
      <c r="A468"/>
      <c r="B468"/>
    </row>
    <row r="469" spans="1:2" x14ac:dyDescent="0.35">
      <c r="A469"/>
      <c r="B469"/>
    </row>
    <row r="470" spans="1:2" x14ac:dyDescent="0.35">
      <c r="A470"/>
      <c r="B470"/>
    </row>
    <row r="471" spans="1:2" x14ac:dyDescent="0.35">
      <c r="A471"/>
      <c r="B471"/>
    </row>
    <row r="472" spans="1:2" x14ac:dyDescent="0.35">
      <c r="A472"/>
      <c r="B472"/>
    </row>
    <row r="473" spans="1:2" x14ac:dyDescent="0.35">
      <c r="A473"/>
      <c r="B473"/>
    </row>
    <row r="474" spans="1:2" x14ac:dyDescent="0.35">
      <c r="A474"/>
      <c r="B474"/>
    </row>
    <row r="475" spans="1:2" x14ac:dyDescent="0.35">
      <c r="A475"/>
      <c r="B475"/>
    </row>
    <row r="476" spans="1:2" x14ac:dyDescent="0.35">
      <c r="A476"/>
      <c r="B476"/>
    </row>
    <row r="477" spans="1:2" x14ac:dyDescent="0.35">
      <c r="A477"/>
      <c r="B477"/>
    </row>
    <row r="478" spans="1:2" x14ac:dyDescent="0.35">
      <c r="A478"/>
      <c r="B478"/>
    </row>
    <row r="479" spans="1:2" x14ac:dyDescent="0.35">
      <c r="A479"/>
      <c r="B479"/>
    </row>
    <row r="480" spans="1:2" x14ac:dyDescent="0.35">
      <c r="A480"/>
      <c r="B480"/>
    </row>
    <row r="481" spans="1:2" x14ac:dyDescent="0.35">
      <c r="A481"/>
      <c r="B481"/>
    </row>
    <row r="482" spans="1:2" x14ac:dyDescent="0.35">
      <c r="A482"/>
      <c r="B482"/>
    </row>
    <row r="483" spans="1:2" x14ac:dyDescent="0.35">
      <c r="A483"/>
      <c r="B483"/>
    </row>
    <row r="484" spans="1:2" x14ac:dyDescent="0.35">
      <c r="A484"/>
      <c r="B484"/>
    </row>
    <row r="485" spans="1:2" x14ac:dyDescent="0.35">
      <c r="A485"/>
      <c r="B485"/>
    </row>
    <row r="486" spans="1:2" x14ac:dyDescent="0.35">
      <c r="A486"/>
      <c r="B486"/>
    </row>
    <row r="487" spans="1:2" x14ac:dyDescent="0.35">
      <c r="A487"/>
      <c r="B487"/>
    </row>
    <row r="488" spans="1:2" x14ac:dyDescent="0.35">
      <c r="A488"/>
      <c r="B488"/>
    </row>
    <row r="489" spans="1:2" x14ac:dyDescent="0.35">
      <c r="A489"/>
      <c r="B489"/>
    </row>
    <row r="490" spans="1:2" x14ac:dyDescent="0.35">
      <c r="A490"/>
      <c r="B490"/>
    </row>
    <row r="491" spans="1:2" x14ac:dyDescent="0.35">
      <c r="A491"/>
      <c r="B491"/>
    </row>
    <row r="492" spans="1:2" x14ac:dyDescent="0.35">
      <c r="A492"/>
      <c r="B492"/>
    </row>
    <row r="493" spans="1:2" x14ac:dyDescent="0.35">
      <c r="A493"/>
      <c r="B493"/>
    </row>
    <row r="494" spans="1:2" x14ac:dyDescent="0.35">
      <c r="A494"/>
      <c r="B494"/>
    </row>
    <row r="495" spans="1:2" x14ac:dyDescent="0.35">
      <c r="A495"/>
      <c r="B495"/>
    </row>
    <row r="496" spans="1:2" x14ac:dyDescent="0.35">
      <c r="A496"/>
      <c r="B496"/>
    </row>
    <row r="497" spans="1:2" x14ac:dyDescent="0.35">
      <c r="A497"/>
      <c r="B497"/>
    </row>
    <row r="498" spans="1:2" x14ac:dyDescent="0.35">
      <c r="A498"/>
      <c r="B498"/>
    </row>
    <row r="499" spans="1:2" x14ac:dyDescent="0.35">
      <c r="A499"/>
      <c r="B499"/>
    </row>
    <row r="500" spans="1:2" x14ac:dyDescent="0.35">
      <c r="A500"/>
      <c r="B500"/>
    </row>
    <row r="501" spans="1:2" x14ac:dyDescent="0.35">
      <c r="A501"/>
      <c r="B501"/>
    </row>
    <row r="502" spans="1:2" x14ac:dyDescent="0.35">
      <c r="A502"/>
      <c r="B502"/>
    </row>
    <row r="503" spans="1:2" x14ac:dyDescent="0.35">
      <c r="A503"/>
      <c r="B503"/>
    </row>
    <row r="504" spans="1:2" x14ac:dyDescent="0.35">
      <c r="A504"/>
      <c r="B504"/>
    </row>
    <row r="505" spans="1:2" x14ac:dyDescent="0.35">
      <c r="A505"/>
      <c r="B505"/>
    </row>
    <row r="506" spans="1:2" x14ac:dyDescent="0.35">
      <c r="A506"/>
      <c r="B506"/>
    </row>
    <row r="507" spans="1:2" x14ac:dyDescent="0.35">
      <c r="A507"/>
      <c r="B507"/>
    </row>
    <row r="508" spans="1:2" x14ac:dyDescent="0.35">
      <c r="A508"/>
      <c r="B508"/>
    </row>
    <row r="509" spans="1:2" x14ac:dyDescent="0.35">
      <c r="A509"/>
      <c r="B509"/>
    </row>
    <row r="510" spans="1:2" x14ac:dyDescent="0.35">
      <c r="A510"/>
      <c r="B510"/>
    </row>
    <row r="511" spans="1:2" x14ac:dyDescent="0.35">
      <c r="A511"/>
      <c r="B511"/>
    </row>
    <row r="512" spans="1:2" x14ac:dyDescent="0.35">
      <c r="A512"/>
      <c r="B512"/>
    </row>
    <row r="513" spans="1:2" x14ac:dyDescent="0.35">
      <c r="A513"/>
      <c r="B513"/>
    </row>
    <row r="514" spans="1:2" x14ac:dyDescent="0.35">
      <c r="A514"/>
      <c r="B514"/>
    </row>
    <row r="515" spans="1:2" x14ac:dyDescent="0.35">
      <c r="A515"/>
      <c r="B515"/>
    </row>
    <row r="516" spans="1:2" x14ac:dyDescent="0.35">
      <c r="A516"/>
      <c r="B516"/>
    </row>
    <row r="517" spans="1:2" x14ac:dyDescent="0.35">
      <c r="A517"/>
      <c r="B517"/>
    </row>
    <row r="518" spans="1:2" x14ac:dyDescent="0.35">
      <c r="A518"/>
      <c r="B518"/>
    </row>
    <row r="519" spans="1:2" x14ac:dyDescent="0.35">
      <c r="A519"/>
      <c r="B519"/>
    </row>
    <row r="520" spans="1:2" x14ac:dyDescent="0.35">
      <c r="A520"/>
      <c r="B520"/>
    </row>
    <row r="521" spans="1:2" x14ac:dyDescent="0.35">
      <c r="A521"/>
      <c r="B521"/>
    </row>
    <row r="522" spans="1:2" x14ac:dyDescent="0.35">
      <c r="A522"/>
      <c r="B522"/>
    </row>
    <row r="523" spans="1:2" x14ac:dyDescent="0.35">
      <c r="A523"/>
      <c r="B523"/>
    </row>
    <row r="524" spans="1:2" x14ac:dyDescent="0.35">
      <c r="A524"/>
      <c r="B524"/>
    </row>
    <row r="525" spans="1:2" x14ac:dyDescent="0.35">
      <c r="A525"/>
      <c r="B525"/>
    </row>
    <row r="526" spans="1:2" x14ac:dyDescent="0.35">
      <c r="A526"/>
      <c r="B526"/>
    </row>
    <row r="527" spans="1:2" x14ac:dyDescent="0.35">
      <c r="A527"/>
      <c r="B527"/>
    </row>
    <row r="528" spans="1:2" x14ac:dyDescent="0.35">
      <c r="A528"/>
      <c r="B528"/>
    </row>
    <row r="529" spans="1:2" x14ac:dyDescent="0.35">
      <c r="A529"/>
      <c r="B529"/>
    </row>
    <row r="530" spans="1:2" x14ac:dyDescent="0.35">
      <c r="A530"/>
      <c r="B530"/>
    </row>
    <row r="531" spans="1:2" x14ac:dyDescent="0.35">
      <c r="A531"/>
      <c r="B531"/>
    </row>
    <row r="532" spans="1:2" x14ac:dyDescent="0.35">
      <c r="A532"/>
      <c r="B532"/>
    </row>
    <row r="533" spans="1:2" x14ac:dyDescent="0.35">
      <c r="A533"/>
      <c r="B533"/>
    </row>
    <row r="534" spans="1:2" x14ac:dyDescent="0.35">
      <c r="A534"/>
      <c r="B534"/>
    </row>
    <row r="535" spans="1:2" x14ac:dyDescent="0.35">
      <c r="A535"/>
      <c r="B535"/>
    </row>
    <row r="536" spans="1:2" x14ac:dyDescent="0.35">
      <c r="A536"/>
      <c r="B536"/>
    </row>
    <row r="537" spans="1:2" x14ac:dyDescent="0.35">
      <c r="A537"/>
      <c r="B537"/>
    </row>
    <row r="538" spans="1:2" x14ac:dyDescent="0.35">
      <c r="A538"/>
      <c r="B538"/>
    </row>
    <row r="539" spans="1:2" x14ac:dyDescent="0.35">
      <c r="A539"/>
      <c r="B539"/>
    </row>
    <row r="540" spans="1:2" x14ac:dyDescent="0.35">
      <c r="A540"/>
      <c r="B540"/>
    </row>
    <row r="541" spans="1:2" x14ac:dyDescent="0.35">
      <c r="A541"/>
      <c r="B541"/>
    </row>
    <row r="542" spans="1:2" x14ac:dyDescent="0.35">
      <c r="A542"/>
      <c r="B542"/>
    </row>
    <row r="543" spans="1:2" x14ac:dyDescent="0.35">
      <c r="A543"/>
      <c r="B543"/>
    </row>
    <row r="544" spans="1:2" x14ac:dyDescent="0.35">
      <c r="A544"/>
      <c r="B544"/>
    </row>
    <row r="545" spans="1:2" x14ac:dyDescent="0.35">
      <c r="A545"/>
      <c r="B545"/>
    </row>
    <row r="546" spans="1:2" x14ac:dyDescent="0.35">
      <c r="A546"/>
      <c r="B546"/>
    </row>
    <row r="547" spans="1:2" x14ac:dyDescent="0.35">
      <c r="A547"/>
      <c r="B547"/>
    </row>
    <row r="548" spans="1:2" x14ac:dyDescent="0.35">
      <c r="A548"/>
      <c r="B548"/>
    </row>
    <row r="549" spans="1:2" x14ac:dyDescent="0.35">
      <c r="A549"/>
      <c r="B549"/>
    </row>
    <row r="550" spans="1:2" x14ac:dyDescent="0.35">
      <c r="A550"/>
      <c r="B550"/>
    </row>
    <row r="551" spans="1:2" x14ac:dyDescent="0.35">
      <c r="A551"/>
      <c r="B551"/>
    </row>
    <row r="552" spans="1:2" x14ac:dyDescent="0.35">
      <c r="A552"/>
      <c r="B552"/>
    </row>
    <row r="553" spans="1:2" x14ac:dyDescent="0.35">
      <c r="A553"/>
      <c r="B553"/>
    </row>
    <row r="554" spans="1:2" x14ac:dyDescent="0.35">
      <c r="A554"/>
      <c r="B554"/>
    </row>
    <row r="555" spans="1:2" x14ac:dyDescent="0.35">
      <c r="A555"/>
      <c r="B555"/>
    </row>
    <row r="556" spans="1:2" x14ac:dyDescent="0.35">
      <c r="A556"/>
      <c r="B556"/>
    </row>
    <row r="557" spans="1:2" x14ac:dyDescent="0.35">
      <c r="A557"/>
      <c r="B557"/>
    </row>
    <row r="558" spans="1:2" x14ac:dyDescent="0.35">
      <c r="A558"/>
      <c r="B558"/>
    </row>
    <row r="559" spans="1:2" x14ac:dyDescent="0.35">
      <c r="A559"/>
      <c r="B559"/>
    </row>
    <row r="560" spans="1:2" x14ac:dyDescent="0.35">
      <c r="A560"/>
      <c r="B560"/>
    </row>
    <row r="561" spans="1:2" x14ac:dyDescent="0.35">
      <c r="A561"/>
      <c r="B561"/>
    </row>
    <row r="562" spans="1:2" x14ac:dyDescent="0.35">
      <c r="A562"/>
      <c r="B562"/>
    </row>
    <row r="563" spans="1:2" x14ac:dyDescent="0.35">
      <c r="A563"/>
      <c r="B563"/>
    </row>
    <row r="564" spans="1:2" x14ac:dyDescent="0.35">
      <c r="A564"/>
      <c r="B564"/>
    </row>
    <row r="565" spans="1:2" x14ac:dyDescent="0.35">
      <c r="A565"/>
      <c r="B565"/>
    </row>
    <row r="566" spans="1:2" x14ac:dyDescent="0.35">
      <c r="A566"/>
      <c r="B566"/>
    </row>
    <row r="567" spans="1:2" x14ac:dyDescent="0.35">
      <c r="A567"/>
      <c r="B567"/>
    </row>
    <row r="568" spans="1:2" x14ac:dyDescent="0.35">
      <c r="A568"/>
      <c r="B568"/>
    </row>
    <row r="569" spans="1:2" x14ac:dyDescent="0.35">
      <c r="A569"/>
      <c r="B569"/>
    </row>
    <row r="570" spans="1:2" x14ac:dyDescent="0.35">
      <c r="A570"/>
      <c r="B570"/>
    </row>
    <row r="571" spans="1:2" x14ac:dyDescent="0.35">
      <c r="A571"/>
      <c r="B571"/>
    </row>
    <row r="572" spans="1:2" x14ac:dyDescent="0.35">
      <c r="A572"/>
      <c r="B572"/>
    </row>
    <row r="573" spans="1:2" x14ac:dyDescent="0.35">
      <c r="A573"/>
      <c r="B573"/>
    </row>
    <row r="574" spans="1:2" x14ac:dyDescent="0.35">
      <c r="A574"/>
      <c r="B574"/>
    </row>
    <row r="575" spans="1:2" x14ac:dyDescent="0.35">
      <c r="A575"/>
      <c r="B575"/>
    </row>
    <row r="576" spans="1:2" x14ac:dyDescent="0.35">
      <c r="A576"/>
      <c r="B576"/>
    </row>
    <row r="577" spans="1:2" x14ac:dyDescent="0.35">
      <c r="A577"/>
      <c r="B577"/>
    </row>
    <row r="578" spans="1:2" x14ac:dyDescent="0.35">
      <c r="A578"/>
      <c r="B578"/>
    </row>
    <row r="579" spans="1:2" x14ac:dyDescent="0.35">
      <c r="A579"/>
      <c r="B579"/>
    </row>
    <row r="580" spans="1:2" x14ac:dyDescent="0.35">
      <c r="A580"/>
      <c r="B580"/>
    </row>
    <row r="581" spans="1:2" x14ac:dyDescent="0.35">
      <c r="A581"/>
      <c r="B581"/>
    </row>
    <row r="582" spans="1:2" x14ac:dyDescent="0.35">
      <c r="A582"/>
      <c r="B582"/>
    </row>
    <row r="583" spans="1:2" x14ac:dyDescent="0.35">
      <c r="A583"/>
      <c r="B583"/>
    </row>
    <row r="584" spans="1:2" x14ac:dyDescent="0.35">
      <c r="A584"/>
      <c r="B584"/>
    </row>
    <row r="585" spans="1:2" x14ac:dyDescent="0.35">
      <c r="A585"/>
      <c r="B585"/>
    </row>
    <row r="586" spans="1:2" x14ac:dyDescent="0.35">
      <c r="A586"/>
      <c r="B586"/>
    </row>
    <row r="587" spans="1:2" x14ac:dyDescent="0.35">
      <c r="A587"/>
      <c r="B587"/>
    </row>
    <row r="588" spans="1:2" x14ac:dyDescent="0.35">
      <c r="A588"/>
      <c r="B588"/>
    </row>
    <row r="589" spans="1:2" x14ac:dyDescent="0.35">
      <c r="A589"/>
      <c r="B589"/>
    </row>
    <row r="590" spans="1:2" x14ac:dyDescent="0.35">
      <c r="A590"/>
      <c r="B590"/>
    </row>
    <row r="591" spans="1:2" x14ac:dyDescent="0.35">
      <c r="A591"/>
      <c r="B591"/>
    </row>
    <row r="592" spans="1:2" x14ac:dyDescent="0.35">
      <c r="A592"/>
      <c r="B592"/>
    </row>
    <row r="593" spans="1:2" x14ac:dyDescent="0.35">
      <c r="A593"/>
      <c r="B593"/>
    </row>
    <row r="594" spans="1:2" x14ac:dyDescent="0.35">
      <c r="A594"/>
      <c r="B594"/>
    </row>
    <row r="595" spans="1:2" x14ac:dyDescent="0.35">
      <c r="A595"/>
      <c r="B595"/>
    </row>
    <row r="596" spans="1:2" x14ac:dyDescent="0.35">
      <c r="A596"/>
      <c r="B596"/>
    </row>
    <row r="597" spans="1:2" x14ac:dyDescent="0.35">
      <c r="A597"/>
      <c r="B597"/>
    </row>
    <row r="598" spans="1:2" x14ac:dyDescent="0.35">
      <c r="A598"/>
      <c r="B598"/>
    </row>
    <row r="599" spans="1:2" x14ac:dyDescent="0.35">
      <c r="A599"/>
      <c r="B599"/>
    </row>
    <row r="600" spans="1:2" x14ac:dyDescent="0.35">
      <c r="A600"/>
      <c r="B600"/>
    </row>
    <row r="601" spans="1:2" x14ac:dyDescent="0.35">
      <c r="A601"/>
      <c r="B601"/>
    </row>
    <row r="602" spans="1:2" x14ac:dyDescent="0.35">
      <c r="A602"/>
      <c r="B602"/>
    </row>
    <row r="603" spans="1:2" x14ac:dyDescent="0.35">
      <c r="A603"/>
      <c r="B603"/>
    </row>
    <row r="604" spans="1:2" x14ac:dyDescent="0.35">
      <c r="A604"/>
      <c r="B604"/>
    </row>
    <row r="605" spans="1:2" x14ac:dyDescent="0.35">
      <c r="A605"/>
      <c r="B605"/>
    </row>
    <row r="606" spans="1:2" x14ac:dyDescent="0.35">
      <c r="A606"/>
      <c r="B606"/>
    </row>
    <row r="607" spans="1:2" x14ac:dyDescent="0.35">
      <c r="A607"/>
      <c r="B607"/>
    </row>
    <row r="608" spans="1:2" x14ac:dyDescent="0.35">
      <c r="A608"/>
      <c r="B608"/>
    </row>
    <row r="609" spans="1:2" x14ac:dyDescent="0.35">
      <c r="A609"/>
      <c r="B609"/>
    </row>
    <row r="610" spans="1:2" x14ac:dyDescent="0.35">
      <c r="A610"/>
      <c r="B610"/>
    </row>
    <row r="611" spans="1:2" x14ac:dyDescent="0.35">
      <c r="A611"/>
      <c r="B611"/>
    </row>
    <row r="612" spans="1:2" x14ac:dyDescent="0.35">
      <c r="A612"/>
      <c r="B612"/>
    </row>
    <row r="613" spans="1:2" x14ac:dyDescent="0.35">
      <c r="A613"/>
      <c r="B613"/>
    </row>
    <row r="614" spans="1:2" x14ac:dyDescent="0.35">
      <c r="A614"/>
      <c r="B614"/>
    </row>
    <row r="615" spans="1:2" x14ac:dyDescent="0.35">
      <c r="A615"/>
      <c r="B615"/>
    </row>
    <row r="616" spans="1:2" x14ac:dyDescent="0.35">
      <c r="A616"/>
      <c r="B616"/>
    </row>
    <row r="617" spans="1:2" x14ac:dyDescent="0.35">
      <c r="A617"/>
      <c r="B617"/>
    </row>
    <row r="618" spans="1:2" x14ac:dyDescent="0.35">
      <c r="A618"/>
      <c r="B618"/>
    </row>
    <row r="619" spans="1:2" x14ac:dyDescent="0.35">
      <c r="A619"/>
      <c r="B619"/>
    </row>
    <row r="620" spans="1:2" x14ac:dyDescent="0.35">
      <c r="A620"/>
      <c r="B620"/>
    </row>
    <row r="621" spans="1:2" x14ac:dyDescent="0.35">
      <c r="A621"/>
      <c r="B621"/>
    </row>
    <row r="622" spans="1:2" x14ac:dyDescent="0.35">
      <c r="A622"/>
      <c r="B622"/>
    </row>
    <row r="623" spans="1:2" x14ac:dyDescent="0.35">
      <c r="A623"/>
      <c r="B623"/>
    </row>
    <row r="624" spans="1:2" x14ac:dyDescent="0.35">
      <c r="A624"/>
      <c r="B624"/>
    </row>
    <row r="625" spans="1:2" x14ac:dyDescent="0.35">
      <c r="A625"/>
      <c r="B625"/>
    </row>
    <row r="626" spans="1:2" x14ac:dyDescent="0.35">
      <c r="A626"/>
      <c r="B626"/>
    </row>
    <row r="627" spans="1:2" x14ac:dyDescent="0.35">
      <c r="A627"/>
      <c r="B627"/>
    </row>
    <row r="628" spans="1:2" x14ac:dyDescent="0.35">
      <c r="A628"/>
      <c r="B628"/>
    </row>
    <row r="629" spans="1:2" x14ac:dyDescent="0.35">
      <c r="A629"/>
      <c r="B629"/>
    </row>
    <row r="630" spans="1:2" x14ac:dyDescent="0.35">
      <c r="A630"/>
      <c r="B630"/>
    </row>
    <row r="631" spans="1:2" x14ac:dyDescent="0.35">
      <c r="A631"/>
      <c r="B631"/>
    </row>
    <row r="632" spans="1:2" x14ac:dyDescent="0.35">
      <c r="A632"/>
      <c r="B632"/>
    </row>
    <row r="633" spans="1:2" x14ac:dyDescent="0.35">
      <c r="A633"/>
      <c r="B633"/>
    </row>
    <row r="634" spans="1:2" x14ac:dyDescent="0.35">
      <c r="A634"/>
      <c r="B634"/>
    </row>
    <row r="635" spans="1:2" x14ac:dyDescent="0.35">
      <c r="A635"/>
      <c r="B635"/>
    </row>
    <row r="636" spans="1:2" x14ac:dyDescent="0.35">
      <c r="A636"/>
      <c r="B636"/>
    </row>
    <row r="637" spans="1:2" x14ac:dyDescent="0.35">
      <c r="A637"/>
      <c r="B637"/>
    </row>
    <row r="638" spans="1:2" x14ac:dyDescent="0.35">
      <c r="A638"/>
      <c r="B638"/>
    </row>
    <row r="639" spans="1:2" x14ac:dyDescent="0.35">
      <c r="A639"/>
      <c r="B639"/>
    </row>
    <row r="640" spans="1:2" x14ac:dyDescent="0.35">
      <c r="A640"/>
      <c r="B640"/>
    </row>
    <row r="641" spans="1:2" x14ac:dyDescent="0.35">
      <c r="A641"/>
      <c r="B641"/>
    </row>
    <row r="642" spans="1:2" x14ac:dyDescent="0.35">
      <c r="A642"/>
      <c r="B642"/>
    </row>
    <row r="643" spans="1:2" x14ac:dyDescent="0.35">
      <c r="A643"/>
      <c r="B643"/>
    </row>
    <row r="644" spans="1:2" x14ac:dyDescent="0.35">
      <c r="A644"/>
      <c r="B644"/>
    </row>
    <row r="645" spans="1:2" x14ac:dyDescent="0.35">
      <c r="A645"/>
      <c r="B645"/>
    </row>
    <row r="646" spans="1:2" x14ac:dyDescent="0.35">
      <c r="A646"/>
      <c r="B646"/>
    </row>
    <row r="647" spans="1:2" x14ac:dyDescent="0.35">
      <c r="A647"/>
      <c r="B647"/>
    </row>
    <row r="648" spans="1:2" x14ac:dyDescent="0.35">
      <c r="A648"/>
      <c r="B648"/>
    </row>
    <row r="649" spans="1:2" x14ac:dyDescent="0.35">
      <c r="A649"/>
      <c r="B649"/>
    </row>
    <row r="650" spans="1:2" x14ac:dyDescent="0.35">
      <c r="A650"/>
      <c r="B650"/>
    </row>
    <row r="651" spans="1:2" x14ac:dyDescent="0.35">
      <c r="A651"/>
      <c r="B651"/>
    </row>
    <row r="652" spans="1:2" x14ac:dyDescent="0.35">
      <c r="A652"/>
      <c r="B652"/>
    </row>
    <row r="653" spans="1:2" x14ac:dyDescent="0.35">
      <c r="A653"/>
      <c r="B653"/>
    </row>
    <row r="654" spans="1:2" x14ac:dyDescent="0.35">
      <c r="A654"/>
      <c r="B654"/>
    </row>
    <row r="655" spans="1:2" x14ac:dyDescent="0.35">
      <c r="A655"/>
      <c r="B655"/>
    </row>
    <row r="656" spans="1:2" x14ac:dyDescent="0.35">
      <c r="A656"/>
      <c r="B656"/>
    </row>
    <row r="657" spans="1:2" x14ac:dyDescent="0.35">
      <c r="A657"/>
      <c r="B657"/>
    </row>
    <row r="658" spans="1:2" x14ac:dyDescent="0.35">
      <c r="A658"/>
      <c r="B658"/>
    </row>
    <row r="659" spans="1:2" x14ac:dyDescent="0.35">
      <c r="A659"/>
      <c r="B659"/>
    </row>
    <row r="660" spans="1:2" x14ac:dyDescent="0.35">
      <c r="A660"/>
      <c r="B660"/>
    </row>
    <row r="661" spans="1:2" x14ac:dyDescent="0.35">
      <c r="A661"/>
      <c r="B661"/>
    </row>
    <row r="662" spans="1:2" x14ac:dyDescent="0.35">
      <c r="A662"/>
      <c r="B662"/>
    </row>
    <row r="663" spans="1:2" x14ac:dyDescent="0.35">
      <c r="A663"/>
      <c r="B663"/>
    </row>
    <row r="664" spans="1:2" x14ac:dyDescent="0.35">
      <c r="A664"/>
      <c r="B664"/>
    </row>
    <row r="665" spans="1:2" x14ac:dyDescent="0.35">
      <c r="A665"/>
      <c r="B665"/>
    </row>
    <row r="666" spans="1:2" x14ac:dyDescent="0.35">
      <c r="A666"/>
      <c r="B666"/>
    </row>
    <row r="667" spans="1:2" x14ac:dyDescent="0.35">
      <c r="A667"/>
      <c r="B667"/>
    </row>
    <row r="668" spans="1:2" x14ac:dyDescent="0.35">
      <c r="A668"/>
      <c r="B668"/>
    </row>
    <row r="669" spans="1:2" x14ac:dyDescent="0.35">
      <c r="A669"/>
      <c r="B669"/>
    </row>
    <row r="670" spans="1:2" x14ac:dyDescent="0.35">
      <c r="A670"/>
      <c r="B670"/>
    </row>
    <row r="671" spans="1:2" x14ac:dyDescent="0.35">
      <c r="A671"/>
      <c r="B671"/>
    </row>
    <row r="672" spans="1:2" x14ac:dyDescent="0.35">
      <c r="A672"/>
      <c r="B672"/>
    </row>
    <row r="673" spans="1:2" x14ac:dyDescent="0.35">
      <c r="A673"/>
      <c r="B673"/>
    </row>
    <row r="674" spans="1:2" x14ac:dyDescent="0.35">
      <c r="A674"/>
      <c r="B674"/>
    </row>
    <row r="675" spans="1:2" x14ac:dyDescent="0.35">
      <c r="A675"/>
      <c r="B675"/>
    </row>
    <row r="676" spans="1:2" x14ac:dyDescent="0.35">
      <c r="A676"/>
      <c r="B676"/>
    </row>
    <row r="677" spans="1:2" x14ac:dyDescent="0.35">
      <c r="A677"/>
      <c r="B677"/>
    </row>
    <row r="678" spans="1:2" x14ac:dyDescent="0.35">
      <c r="A678"/>
      <c r="B678"/>
    </row>
    <row r="679" spans="1:2" x14ac:dyDescent="0.35">
      <c r="A679"/>
      <c r="B679"/>
    </row>
    <row r="680" spans="1:2" x14ac:dyDescent="0.35">
      <c r="A680"/>
      <c r="B680"/>
    </row>
    <row r="681" spans="1:2" x14ac:dyDescent="0.35">
      <c r="A681"/>
      <c r="B681"/>
    </row>
    <row r="682" spans="1:2" x14ac:dyDescent="0.35">
      <c r="A682"/>
      <c r="B682"/>
    </row>
    <row r="683" spans="1:2" x14ac:dyDescent="0.35">
      <c r="A683"/>
      <c r="B683"/>
    </row>
    <row r="684" spans="1:2" x14ac:dyDescent="0.35">
      <c r="A684"/>
      <c r="B684"/>
    </row>
    <row r="685" spans="1:2" x14ac:dyDescent="0.35">
      <c r="A685"/>
      <c r="B685"/>
    </row>
    <row r="686" spans="1:2" x14ac:dyDescent="0.35">
      <c r="A686"/>
      <c r="B686"/>
    </row>
    <row r="687" spans="1:2" x14ac:dyDescent="0.35">
      <c r="A687"/>
      <c r="B687"/>
    </row>
    <row r="688" spans="1:2" x14ac:dyDescent="0.35">
      <c r="A688"/>
      <c r="B688"/>
    </row>
    <row r="689" spans="1:2" x14ac:dyDescent="0.35">
      <c r="A689"/>
      <c r="B689"/>
    </row>
    <row r="690" spans="1:2" x14ac:dyDescent="0.35">
      <c r="A690"/>
      <c r="B690"/>
    </row>
    <row r="691" spans="1:2" x14ac:dyDescent="0.35">
      <c r="A691"/>
      <c r="B691"/>
    </row>
    <row r="692" spans="1:2" x14ac:dyDescent="0.35">
      <c r="A692"/>
      <c r="B692"/>
    </row>
    <row r="693" spans="1:2" x14ac:dyDescent="0.35">
      <c r="A693"/>
      <c r="B693"/>
    </row>
    <row r="694" spans="1:2" x14ac:dyDescent="0.35">
      <c r="A694"/>
      <c r="B694"/>
    </row>
    <row r="695" spans="1:2" x14ac:dyDescent="0.35">
      <c r="A695"/>
      <c r="B695"/>
    </row>
    <row r="696" spans="1:2" x14ac:dyDescent="0.35">
      <c r="A696"/>
      <c r="B696"/>
    </row>
    <row r="697" spans="1:2" x14ac:dyDescent="0.35">
      <c r="A697"/>
      <c r="B697"/>
    </row>
    <row r="698" spans="1:2" x14ac:dyDescent="0.35">
      <c r="A698"/>
      <c r="B698"/>
    </row>
    <row r="699" spans="1:2" x14ac:dyDescent="0.35">
      <c r="A699"/>
      <c r="B699"/>
    </row>
    <row r="700" spans="1:2" x14ac:dyDescent="0.35">
      <c r="A700"/>
      <c r="B700"/>
    </row>
    <row r="701" spans="1:2" x14ac:dyDescent="0.35">
      <c r="A701"/>
      <c r="B701"/>
    </row>
    <row r="702" spans="1:2" x14ac:dyDescent="0.35">
      <c r="A702"/>
      <c r="B702"/>
    </row>
    <row r="703" spans="1:2" x14ac:dyDescent="0.35">
      <c r="A703"/>
      <c r="B703"/>
    </row>
    <row r="704" spans="1:2" x14ac:dyDescent="0.35">
      <c r="A704"/>
      <c r="B704"/>
    </row>
    <row r="705" spans="1:2" x14ac:dyDescent="0.35">
      <c r="A705"/>
      <c r="B705"/>
    </row>
    <row r="706" spans="1:2" x14ac:dyDescent="0.35">
      <c r="A706"/>
      <c r="B706"/>
    </row>
    <row r="707" spans="1:2" x14ac:dyDescent="0.35">
      <c r="A707"/>
      <c r="B707"/>
    </row>
    <row r="708" spans="1:2" x14ac:dyDescent="0.35">
      <c r="A708"/>
      <c r="B708"/>
    </row>
    <row r="709" spans="1:2" x14ac:dyDescent="0.35">
      <c r="A709"/>
      <c r="B709"/>
    </row>
    <row r="710" spans="1:2" x14ac:dyDescent="0.35">
      <c r="A710"/>
      <c r="B710"/>
    </row>
    <row r="711" spans="1:2" x14ac:dyDescent="0.35">
      <c r="A711"/>
      <c r="B711"/>
    </row>
    <row r="712" spans="1:2" x14ac:dyDescent="0.35">
      <c r="A712"/>
      <c r="B712"/>
    </row>
    <row r="713" spans="1:2" x14ac:dyDescent="0.35">
      <c r="A713"/>
      <c r="B713"/>
    </row>
    <row r="714" spans="1:2" x14ac:dyDescent="0.35">
      <c r="A714"/>
      <c r="B714"/>
    </row>
    <row r="715" spans="1:2" x14ac:dyDescent="0.35">
      <c r="A715"/>
      <c r="B715"/>
    </row>
    <row r="716" spans="1:2" x14ac:dyDescent="0.35">
      <c r="A716"/>
      <c r="B716"/>
    </row>
    <row r="717" spans="1:2" x14ac:dyDescent="0.35">
      <c r="A717"/>
      <c r="B717"/>
    </row>
    <row r="718" spans="1:2" x14ac:dyDescent="0.35">
      <c r="A718"/>
      <c r="B718"/>
    </row>
    <row r="719" spans="1:2" x14ac:dyDescent="0.35">
      <c r="A719"/>
      <c r="B719"/>
    </row>
    <row r="720" spans="1:2" x14ac:dyDescent="0.35">
      <c r="A720"/>
      <c r="B720"/>
    </row>
    <row r="721" spans="1:2" x14ac:dyDescent="0.35">
      <c r="A721"/>
      <c r="B721"/>
    </row>
    <row r="722" spans="1:2" x14ac:dyDescent="0.35">
      <c r="A722"/>
      <c r="B722"/>
    </row>
    <row r="723" spans="1:2" x14ac:dyDescent="0.35">
      <c r="A723"/>
      <c r="B723"/>
    </row>
    <row r="724" spans="1:2" x14ac:dyDescent="0.35">
      <c r="A724"/>
      <c r="B724"/>
    </row>
    <row r="725" spans="1:2" x14ac:dyDescent="0.35">
      <c r="A725"/>
      <c r="B725"/>
    </row>
    <row r="726" spans="1:2" x14ac:dyDescent="0.35">
      <c r="A726"/>
      <c r="B726"/>
    </row>
    <row r="727" spans="1:2" x14ac:dyDescent="0.35">
      <c r="A727"/>
      <c r="B727"/>
    </row>
    <row r="728" spans="1:2" x14ac:dyDescent="0.35">
      <c r="A728"/>
      <c r="B728"/>
    </row>
    <row r="729" spans="1:2" x14ac:dyDescent="0.35">
      <c r="A729"/>
      <c r="B729"/>
    </row>
    <row r="730" spans="1:2" x14ac:dyDescent="0.35">
      <c r="A730"/>
      <c r="B730"/>
    </row>
    <row r="731" spans="1:2" x14ac:dyDescent="0.35">
      <c r="A731"/>
      <c r="B731"/>
    </row>
    <row r="732" spans="1:2" x14ac:dyDescent="0.35">
      <c r="A732"/>
      <c r="B732"/>
    </row>
    <row r="733" spans="1:2" x14ac:dyDescent="0.35">
      <c r="A733"/>
      <c r="B733"/>
    </row>
    <row r="734" spans="1:2" x14ac:dyDescent="0.35">
      <c r="A734"/>
      <c r="B734"/>
    </row>
    <row r="735" spans="1:2" x14ac:dyDescent="0.35">
      <c r="A735"/>
      <c r="B735"/>
    </row>
    <row r="736" spans="1:2" x14ac:dyDescent="0.35">
      <c r="A736"/>
      <c r="B736"/>
    </row>
    <row r="737" spans="1:2" x14ac:dyDescent="0.35">
      <c r="A737"/>
      <c r="B737"/>
    </row>
    <row r="738" spans="1:2" x14ac:dyDescent="0.35">
      <c r="A738"/>
      <c r="B738"/>
    </row>
    <row r="739" spans="1:2" x14ac:dyDescent="0.35">
      <c r="A739"/>
      <c r="B739"/>
    </row>
    <row r="740" spans="1:2" x14ac:dyDescent="0.35">
      <c r="A740"/>
      <c r="B740"/>
    </row>
    <row r="741" spans="1:2" x14ac:dyDescent="0.35">
      <c r="A741"/>
      <c r="B741"/>
    </row>
    <row r="742" spans="1:2" x14ac:dyDescent="0.35">
      <c r="A742"/>
      <c r="B742"/>
    </row>
    <row r="743" spans="1:2" x14ac:dyDescent="0.35">
      <c r="A743"/>
      <c r="B743"/>
    </row>
    <row r="744" spans="1:2" x14ac:dyDescent="0.35">
      <c r="A744"/>
      <c r="B744"/>
    </row>
    <row r="745" spans="1:2" x14ac:dyDescent="0.35">
      <c r="A745"/>
      <c r="B745"/>
    </row>
    <row r="746" spans="1:2" x14ac:dyDescent="0.35">
      <c r="A746"/>
      <c r="B746"/>
    </row>
    <row r="747" spans="1:2" x14ac:dyDescent="0.35">
      <c r="A747"/>
      <c r="B747"/>
    </row>
    <row r="748" spans="1:2" x14ac:dyDescent="0.35">
      <c r="A748"/>
      <c r="B748"/>
    </row>
    <row r="749" spans="1:2" x14ac:dyDescent="0.35">
      <c r="A749"/>
      <c r="B749"/>
    </row>
    <row r="750" spans="1:2" x14ac:dyDescent="0.35">
      <c r="A750"/>
      <c r="B750"/>
    </row>
    <row r="751" spans="1:2" x14ac:dyDescent="0.35">
      <c r="A751"/>
      <c r="B751"/>
    </row>
    <row r="752" spans="1:2" x14ac:dyDescent="0.35">
      <c r="A752"/>
      <c r="B752"/>
    </row>
    <row r="753" spans="1:2" x14ac:dyDescent="0.35">
      <c r="A753"/>
      <c r="B753"/>
    </row>
    <row r="754" spans="1:2" x14ac:dyDescent="0.35">
      <c r="A754"/>
      <c r="B754"/>
    </row>
    <row r="755" spans="1:2" x14ac:dyDescent="0.35">
      <c r="A755"/>
      <c r="B755"/>
    </row>
    <row r="756" spans="1:2" x14ac:dyDescent="0.35">
      <c r="A756"/>
      <c r="B756"/>
    </row>
    <row r="757" spans="1:2" x14ac:dyDescent="0.35">
      <c r="A757"/>
      <c r="B757"/>
    </row>
    <row r="758" spans="1:2" x14ac:dyDescent="0.35">
      <c r="A758"/>
      <c r="B758"/>
    </row>
    <row r="759" spans="1:2" x14ac:dyDescent="0.35">
      <c r="A759"/>
      <c r="B759"/>
    </row>
    <row r="760" spans="1:2" x14ac:dyDescent="0.35">
      <c r="A760"/>
      <c r="B760"/>
    </row>
    <row r="761" spans="1:2" x14ac:dyDescent="0.35">
      <c r="A761"/>
      <c r="B761"/>
    </row>
    <row r="762" spans="1:2" x14ac:dyDescent="0.35">
      <c r="A762"/>
      <c r="B762"/>
    </row>
    <row r="763" spans="1:2" x14ac:dyDescent="0.35">
      <c r="A763"/>
      <c r="B763"/>
    </row>
    <row r="764" spans="1:2" x14ac:dyDescent="0.35">
      <c r="A764"/>
      <c r="B764"/>
    </row>
    <row r="765" spans="1:2" x14ac:dyDescent="0.35">
      <c r="A765"/>
      <c r="B765"/>
    </row>
    <row r="766" spans="1:2" x14ac:dyDescent="0.35">
      <c r="A766"/>
      <c r="B766"/>
    </row>
    <row r="767" spans="1:2" x14ac:dyDescent="0.35">
      <c r="A767"/>
      <c r="B767"/>
    </row>
    <row r="768" spans="1:2" x14ac:dyDescent="0.35">
      <c r="A768"/>
      <c r="B768"/>
    </row>
    <row r="769" spans="1:2" x14ac:dyDescent="0.35">
      <c r="A769"/>
      <c r="B769"/>
    </row>
    <row r="770" spans="1:2" x14ac:dyDescent="0.35">
      <c r="A770"/>
      <c r="B770"/>
    </row>
    <row r="771" spans="1:2" x14ac:dyDescent="0.35">
      <c r="A771"/>
      <c r="B771"/>
    </row>
    <row r="772" spans="1:2" x14ac:dyDescent="0.35">
      <c r="A772"/>
      <c r="B772"/>
    </row>
    <row r="773" spans="1:2" x14ac:dyDescent="0.35">
      <c r="A773"/>
      <c r="B773"/>
    </row>
    <row r="774" spans="1:2" x14ac:dyDescent="0.35">
      <c r="A774"/>
      <c r="B774"/>
    </row>
    <row r="775" spans="1:2" x14ac:dyDescent="0.35">
      <c r="A775"/>
      <c r="B775"/>
    </row>
    <row r="776" spans="1:2" x14ac:dyDescent="0.35">
      <c r="A776"/>
      <c r="B776"/>
    </row>
    <row r="777" spans="1:2" x14ac:dyDescent="0.35">
      <c r="A777"/>
      <c r="B777"/>
    </row>
    <row r="778" spans="1:2" x14ac:dyDescent="0.35">
      <c r="A778"/>
      <c r="B778"/>
    </row>
    <row r="779" spans="1:2" x14ac:dyDescent="0.35">
      <c r="A779"/>
      <c r="B779"/>
    </row>
    <row r="780" spans="1:2" x14ac:dyDescent="0.35">
      <c r="A780"/>
      <c r="B780"/>
    </row>
    <row r="781" spans="1:2" x14ac:dyDescent="0.35">
      <c r="A781"/>
      <c r="B781"/>
    </row>
    <row r="782" spans="1:2" x14ac:dyDescent="0.35">
      <c r="A782"/>
      <c r="B782"/>
    </row>
    <row r="783" spans="1:2" x14ac:dyDescent="0.35">
      <c r="A783"/>
      <c r="B783"/>
    </row>
    <row r="784" spans="1:2" x14ac:dyDescent="0.35">
      <c r="A784"/>
      <c r="B784"/>
    </row>
    <row r="785" spans="1:2" x14ac:dyDescent="0.35">
      <c r="A785"/>
      <c r="B785"/>
    </row>
    <row r="786" spans="1:2" x14ac:dyDescent="0.35">
      <c r="A786"/>
      <c r="B786"/>
    </row>
    <row r="787" spans="1:2" x14ac:dyDescent="0.35">
      <c r="A787"/>
      <c r="B787"/>
    </row>
    <row r="788" spans="1:2" x14ac:dyDescent="0.35">
      <c r="A788"/>
      <c r="B788"/>
    </row>
    <row r="789" spans="1:2" x14ac:dyDescent="0.35">
      <c r="A789"/>
      <c r="B789"/>
    </row>
    <row r="790" spans="1:2" x14ac:dyDescent="0.35">
      <c r="A790"/>
      <c r="B790"/>
    </row>
    <row r="791" spans="1:2" x14ac:dyDescent="0.35">
      <c r="A791"/>
      <c r="B791"/>
    </row>
    <row r="792" spans="1:2" x14ac:dyDescent="0.35">
      <c r="A792"/>
      <c r="B792"/>
    </row>
    <row r="793" spans="1:2" x14ac:dyDescent="0.35">
      <c r="A793"/>
      <c r="B793"/>
    </row>
    <row r="794" spans="1:2" x14ac:dyDescent="0.35">
      <c r="A794"/>
      <c r="B794"/>
    </row>
    <row r="795" spans="1:2" x14ac:dyDescent="0.35">
      <c r="A795"/>
      <c r="B795"/>
    </row>
    <row r="796" spans="1:2" x14ac:dyDescent="0.35">
      <c r="A796"/>
      <c r="B796"/>
    </row>
    <row r="797" spans="1:2" x14ac:dyDescent="0.35">
      <c r="A797"/>
      <c r="B797"/>
    </row>
    <row r="798" spans="1:2" x14ac:dyDescent="0.35">
      <c r="A798"/>
      <c r="B798"/>
    </row>
    <row r="799" spans="1:2" x14ac:dyDescent="0.35">
      <c r="A799"/>
      <c r="B799"/>
    </row>
    <row r="800" spans="1:2" x14ac:dyDescent="0.35">
      <c r="A800"/>
      <c r="B800"/>
    </row>
    <row r="801" spans="1:2" x14ac:dyDescent="0.35">
      <c r="A801"/>
      <c r="B801"/>
    </row>
    <row r="802" spans="1:2" x14ac:dyDescent="0.35">
      <c r="A802"/>
      <c r="B802"/>
    </row>
    <row r="803" spans="1:2" x14ac:dyDescent="0.35">
      <c r="A803"/>
      <c r="B803"/>
    </row>
    <row r="804" spans="1:2" x14ac:dyDescent="0.35">
      <c r="A804"/>
      <c r="B804"/>
    </row>
    <row r="805" spans="1:2" x14ac:dyDescent="0.35">
      <c r="A805"/>
      <c r="B805"/>
    </row>
    <row r="806" spans="1:2" x14ac:dyDescent="0.35">
      <c r="A806"/>
      <c r="B806"/>
    </row>
    <row r="807" spans="1:2" x14ac:dyDescent="0.35">
      <c r="A807"/>
      <c r="B807"/>
    </row>
    <row r="808" spans="1:2" x14ac:dyDescent="0.35">
      <c r="A808"/>
      <c r="B808"/>
    </row>
    <row r="809" spans="1:2" x14ac:dyDescent="0.35">
      <c r="A809"/>
      <c r="B809"/>
    </row>
    <row r="810" spans="1:2" x14ac:dyDescent="0.35">
      <c r="A810"/>
      <c r="B810"/>
    </row>
    <row r="811" spans="1:2" x14ac:dyDescent="0.35">
      <c r="A811"/>
      <c r="B811"/>
    </row>
    <row r="812" spans="1:2" x14ac:dyDescent="0.35">
      <c r="A812"/>
      <c r="B812"/>
    </row>
    <row r="813" spans="1:2" x14ac:dyDescent="0.35">
      <c r="A813"/>
      <c r="B813"/>
    </row>
    <row r="814" spans="1:2" x14ac:dyDescent="0.35">
      <c r="A814"/>
      <c r="B814"/>
    </row>
    <row r="815" spans="1:2" x14ac:dyDescent="0.35">
      <c r="A815"/>
      <c r="B815"/>
    </row>
    <row r="816" spans="1:2" x14ac:dyDescent="0.35">
      <c r="A816"/>
      <c r="B816"/>
    </row>
    <row r="817" spans="1:2" x14ac:dyDescent="0.35">
      <c r="A817"/>
      <c r="B817"/>
    </row>
    <row r="818" spans="1:2" x14ac:dyDescent="0.35">
      <c r="A818"/>
      <c r="B818"/>
    </row>
    <row r="819" spans="1:2" x14ac:dyDescent="0.35">
      <c r="A819"/>
      <c r="B819"/>
    </row>
    <row r="820" spans="1:2" x14ac:dyDescent="0.35">
      <c r="A820"/>
      <c r="B820"/>
    </row>
    <row r="821" spans="1:2" x14ac:dyDescent="0.35">
      <c r="A821"/>
      <c r="B821"/>
    </row>
    <row r="822" spans="1:2" x14ac:dyDescent="0.35">
      <c r="A822"/>
      <c r="B822"/>
    </row>
    <row r="823" spans="1:2" x14ac:dyDescent="0.35">
      <c r="A823"/>
      <c r="B823"/>
    </row>
    <row r="824" spans="1:2" x14ac:dyDescent="0.35">
      <c r="A824"/>
      <c r="B824"/>
    </row>
    <row r="825" spans="1:2" x14ac:dyDescent="0.35">
      <c r="A825"/>
      <c r="B825"/>
    </row>
    <row r="826" spans="1:2" x14ac:dyDescent="0.35">
      <c r="A826"/>
      <c r="B826"/>
    </row>
    <row r="827" spans="1:2" x14ac:dyDescent="0.35">
      <c r="A827"/>
      <c r="B827"/>
    </row>
    <row r="828" spans="1:2" x14ac:dyDescent="0.35">
      <c r="A828"/>
      <c r="B828"/>
    </row>
    <row r="829" spans="1:2" x14ac:dyDescent="0.35">
      <c r="A829"/>
      <c r="B829"/>
    </row>
    <row r="830" spans="1:2" x14ac:dyDescent="0.35">
      <c r="A830"/>
      <c r="B830"/>
    </row>
    <row r="831" spans="1:2" x14ac:dyDescent="0.35">
      <c r="A831"/>
      <c r="B831"/>
    </row>
    <row r="832" spans="1:2" x14ac:dyDescent="0.35">
      <c r="A832"/>
      <c r="B832"/>
    </row>
    <row r="833" spans="1:2" x14ac:dyDescent="0.35">
      <c r="A833"/>
      <c r="B833"/>
    </row>
    <row r="834" spans="1:2" x14ac:dyDescent="0.35">
      <c r="A834"/>
      <c r="B834"/>
    </row>
    <row r="835" spans="1:2" x14ac:dyDescent="0.35">
      <c r="A835"/>
      <c r="B835"/>
    </row>
    <row r="836" spans="1:2" x14ac:dyDescent="0.35">
      <c r="A836"/>
      <c r="B836"/>
    </row>
    <row r="837" spans="1:2" x14ac:dyDescent="0.35">
      <c r="A837"/>
      <c r="B837"/>
    </row>
    <row r="838" spans="1:2" x14ac:dyDescent="0.35">
      <c r="A838"/>
      <c r="B838"/>
    </row>
    <row r="839" spans="1:2" x14ac:dyDescent="0.35">
      <c r="A839"/>
      <c r="B839"/>
    </row>
    <row r="840" spans="1:2" x14ac:dyDescent="0.35">
      <c r="A840"/>
      <c r="B840"/>
    </row>
    <row r="841" spans="1:2" x14ac:dyDescent="0.35">
      <c r="A841"/>
      <c r="B841"/>
    </row>
    <row r="842" spans="1:2" x14ac:dyDescent="0.35">
      <c r="A842"/>
      <c r="B842"/>
    </row>
    <row r="843" spans="1:2" x14ac:dyDescent="0.35">
      <c r="A843"/>
      <c r="B843"/>
    </row>
    <row r="844" spans="1:2" x14ac:dyDescent="0.35">
      <c r="A844"/>
      <c r="B844"/>
    </row>
    <row r="845" spans="1:2" x14ac:dyDescent="0.35">
      <c r="A845"/>
      <c r="B845"/>
    </row>
    <row r="846" spans="1:2" x14ac:dyDescent="0.35">
      <c r="A846"/>
      <c r="B846"/>
    </row>
    <row r="847" spans="1:2" x14ac:dyDescent="0.35">
      <c r="A847"/>
      <c r="B847"/>
    </row>
    <row r="848" spans="1:2" x14ac:dyDescent="0.35">
      <c r="A848"/>
      <c r="B848"/>
    </row>
    <row r="849" spans="1:2" x14ac:dyDescent="0.35">
      <c r="A849"/>
      <c r="B849"/>
    </row>
    <row r="850" spans="1:2" x14ac:dyDescent="0.35">
      <c r="A850"/>
      <c r="B850"/>
    </row>
    <row r="851" spans="1:2" x14ac:dyDescent="0.35">
      <c r="A851"/>
      <c r="B851"/>
    </row>
    <row r="852" spans="1:2" x14ac:dyDescent="0.35">
      <c r="A852"/>
      <c r="B852"/>
    </row>
    <row r="853" spans="1:2" x14ac:dyDescent="0.35">
      <c r="A853"/>
      <c r="B853"/>
    </row>
    <row r="854" spans="1:2" x14ac:dyDescent="0.35">
      <c r="A854"/>
      <c r="B854"/>
    </row>
    <row r="855" spans="1:2" x14ac:dyDescent="0.35">
      <c r="A855"/>
      <c r="B855"/>
    </row>
    <row r="856" spans="1:2" x14ac:dyDescent="0.35">
      <c r="A856"/>
      <c r="B856"/>
    </row>
    <row r="857" spans="1:2" x14ac:dyDescent="0.35">
      <c r="A857"/>
      <c r="B857"/>
    </row>
    <row r="858" spans="1:2" x14ac:dyDescent="0.35">
      <c r="A858"/>
      <c r="B858"/>
    </row>
    <row r="859" spans="1:2" x14ac:dyDescent="0.35">
      <c r="A859"/>
      <c r="B859"/>
    </row>
    <row r="860" spans="1:2" x14ac:dyDescent="0.35">
      <c r="A860"/>
      <c r="B860"/>
    </row>
    <row r="861" spans="1:2" x14ac:dyDescent="0.35">
      <c r="A861"/>
      <c r="B861"/>
    </row>
    <row r="862" spans="1:2" x14ac:dyDescent="0.35">
      <c r="A862"/>
      <c r="B862"/>
    </row>
    <row r="863" spans="1:2" x14ac:dyDescent="0.35">
      <c r="A863"/>
      <c r="B863"/>
    </row>
    <row r="864" spans="1:2" x14ac:dyDescent="0.35">
      <c r="A864"/>
      <c r="B864"/>
    </row>
    <row r="865" spans="1:2" x14ac:dyDescent="0.35">
      <c r="A865"/>
      <c r="B865"/>
    </row>
    <row r="866" spans="1:2" x14ac:dyDescent="0.35">
      <c r="A866"/>
      <c r="B866"/>
    </row>
    <row r="867" spans="1:2" x14ac:dyDescent="0.35">
      <c r="A867"/>
      <c r="B867"/>
    </row>
    <row r="868" spans="1:2" x14ac:dyDescent="0.35">
      <c r="A868"/>
      <c r="B868"/>
    </row>
    <row r="869" spans="1:2" x14ac:dyDescent="0.35">
      <c r="A869"/>
      <c r="B869"/>
    </row>
    <row r="870" spans="1:2" x14ac:dyDescent="0.35">
      <c r="A870"/>
      <c r="B870"/>
    </row>
    <row r="871" spans="1:2" x14ac:dyDescent="0.35">
      <c r="A871"/>
      <c r="B871"/>
    </row>
    <row r="872" spans="1:2" x14ac:dyDescent="0.35">
      <c r="A872"/>
      <c r="B872"/>
    </row>
    <row r="873" spans="1:2" x14ac:dyDescent="0.35">
      <c r="A873"/>
      <c r="B873"/>
    </row>
    <row r="874" spans="1:2" x14ac:dyDescent="0.35">
      <c r="A874"/>
      <c r="B874"/>
    </row>
    <row r="875" spans="1:2" x14ac:dyDescent="0.35">
      <c r="A875"/>
      <c r="B875"/>
    </row>
    <row r="876" spans="1:2" x14ac:dyDescent="0.35">
      <c r="A876"/>
      <c r="B876"/>
    </row>
    <row r="877" spans="1:2" x14ac:dyDescent="0.35">
      <c r="A877"/>
      <c r="B877"/>
    </row>
    <row r="878" spans="1:2" x14ac:dyDescent="0.35">
      <c r="A878"/>
      <c r="B878"/>
    </row>
    <row r="879" spans="1:2" x14ac:dyDescent="0.35">
      <c r="A879"/>
      <c r="B879"/>
    </row>
    <row r="880" spans="1:2" x14ac:dyDescent="0.35">
      <c r="A880"/>
      <c r="B880"/>
    </row>
    <row r="881" spans="1:2" x14ac:dyDescent="0.35">
      <c r="A881"/>
      <c r="B881"/>
    </row>
    <row r="882" spans="1:2" x14ac:dyDescent="0.35">
      <c r="A882"/>
      <c r="B882"/>
    </row>
    <row r="883" spans="1:2" x14ac:dyDescent="0.35">
      <c r="A883"/>
      <c r="B883"/>
    </row>
    <row r="884" spans="1:2" x14ac:dyDescent="0.35">
      <c r="A884"/>
      <c r="B884"/>
    </row>
    <row r="885" spans="1:2" x14ac:dyDescent="0.35">
      <c r="A885"/>
      <c r="B885"/>
    </row>
    <row r="886" spans="1:2" x14ac:dyDescent="0.35">
      <c r="A886"/>
      <c r="B886"/>
    </row>
    <row r="887" spans="1:2" x14ac:dyDescent="0.35">
      <c r="A887"/>
      <c r="B887"/>
    </row>
    <row r="888" spans="1:2" x14ac:dyDescent="0.35">
      <c r="A888"/>
      <c r="B888"/>
    </row>
    <row r="889" spans="1:2" x14ac:dyDescent="0.35">
      <c r="A889"/>
      <c r="B889"/>
    </row>
    <row r="890" spans="1:2" x14ac:dyDescent="0.35">
      <c r="A890"/>
      <c r="B890"/>
    </row>
    <row r="891" spans="1:2" x14ac:dyDescent="0.35">
      <c r="A891"/>
      <c r="B891"/>
    </row>
    <row r="892" spans="1:2" x14ac:dyDescent="0.35">
      <c r="A892"/>
      <c r="B892"/>
    </row>
    <row r="893" spans="1:2" x14ac:dyDescent="0.35">
      <c r="A893"/>
      <c r="B893"/>
    </row>
    <row r="894" spans="1:2" x14ac:dyDescent="0.35">
      <c r="A894"/>
      <c r="B894"/>
    </row>
    <row r="895" spans="1:2" x14ac:dyDescent="0.35">
      <c r="A895"/>
      <c r="B895"/>
    </row>
    <row r="896" spans="1:2" x14ac:dyDescent="0.35">
      <c r="A896"/>
      <c r="B896"/>
    </row>
    <row r="897" spans="1:2" x14ac:dyDescent="0.35">
      <c r="A897"/>
      <c r="B897"/>
    </row>
    <row r="898" spans="1:2" x14ac:dyDescent="0.35">
      <c r="A898"/>
      <c r="B898"/>
    </row>
    <row r="899" spans="1:2" x14ac:dyDescent="0.35">
      <c r="A899"/>
      <c r="B899"/>
    </row>
    <row r="900" spans="1:2" x14ac:dyDescent="0.35">
      <c r="A900"/>
      <c r="B900"/>
    </row>
    <row r="901" spans="1:2" x14ac:dyDescent="0.35">
      <c r="A901"/>
      <c r="B901"/>
    </row>
    <row r="902" spans="1:2" x14ac:dyDescent="0.35">
      <c r="A902"/>
      <c r="B902"/>
    </row>
    <row r="903" spans="1:2" x14ac:dyDescent="0.35">
      <c r="A903"/>
      <c r="B903"/>
    </row>
    <row r="904" spans="1:2" x14ac:dyDescent="0.35">
      <c r="A904"/>
      <c r="B904"/>
    </row>
    <row r="905" spans="1:2" x14ac:dyDescent="0.35">
      <c r="A905"/>
      <c r="B905"/>
    </row>
    <row r="906" spans="1:2" x14ac:dyDescent="0.35">
      <c r="A906"/>
      <c r="B906"/>
    </row>
    <row r="907" spans="1:2" x14ac:dyDescent="0.35">
      <c r="A907"/>
      <c r="B907"/>
    </row>
    <row r="908" spans="1:2" x14ac:dyDescent="0.35">
      <c r="A908"/>
      <c r="B908"/>
    </row>
    <row r="909" spans="1:2" x14ac:dyDescent="0.35">
      <c r="A909"/>
      <c r="B909"/>
    </row>
    <row r="910" spans="1:2" x14ac:dyDescent="0.35">
      <c r="A910"/>
      <c r="B910"/>
    </row>
    <row r="911" spans="1:2" x14ac:dyDescent="0.35">
      <c r="A911"/>
      <c r="B911"/>
    </row>
    <row r="912" spans="1:2" x14ac:dyDescent="0.35">
      <c r="A912"/>
      <c r="B912"/>
    </row>
    <row r="913" spans="1:2" x14ac:dyDescent="0.35">
      <c r="A913"/>
      <c r="B913"/>
    </row>
    <row r="914" spans="1:2" x14ac:dyDescent="0.35">
      <c r="A914"/>
      <c r="B914"/>
    </row>
    <row r="915" spans="1:2" x14ac:dyDescent="0.35">
      <c r="A915"/>
      <c r="B915"/>
    </row>
    <row r="916" spans="1:2" x14ac:dyDescent="0.35">
      <c r="A916"/>
      <c r="B916"/>
    </row>
    <row r="917" spans="1:2" x14ac:dyDescent="0.35">
      <c r="A917"/>
      <c r="B917"/>
    </row>
    <row r="918" spans="1:2" x14ac:dyDescent="0.35">
      <c r="A918"/>
      <c r="B918"/>
    </row>
    <row r="919" spans="1:2" x14ac:dyDescent="0.35">
      <c r="A919"/>
      <c r="B919"/>
    </row>
    <row r="920" spans="1:2" x14ac:dyDescent="0.35">
      <c r="A920"/>
      <c r="B920"/>
    </row>
    <row r="921" spans="1:2" x14ac:dyDescent="0.35">
      <c r="A921"/>
      <c r="B921"/>
    </row>
    <row r="922" spans="1:2" x14ac:dyDescent="0.35">
      <c r="A922"/>
      <c r="B922"/>
    </row>
    <row r="923" spans="1:2" x14ac:dyDescent="0.35">
      <c r="A923"/>
      <c r="B923"/>
    </row>
    <row r="924" spans="1:2" x14ac:dyDescent="0.35">
      <c r="A924"/>
      <c r="B924"/>
    </row>
    <row r="925" spans="1:2" x14ac:dyDescent="0.35">
      <c r="A925"/>
      <c r="B925"/>
    </row>
    <row r="926" spans="1:2" x14ac:dyDescent="0.35">
      <c r="A926"/>
      <c r="B926"/>
    </row>
    <row r="927" spans="1:2" x14ac:dyDescent="0.35">
      <c r="A927"/>
      <c r="B927"/>
    </row>
    <row r="928" spans="1:2" x14ac:dyDescent="0.35">
      <c r="A928"/>
      <c r="B928"/>
    </row>
    <row r="929" spans="1:2" x14ac:dyDescent="0.35">
      <c r="A929"/>
      <c r="B929"/>
    </row>
    <row r="930" spans="1:2" x14ac:dyDescent="0.35">
      <c r="A930"/>
      <c r="B930"/>
    </row>
    <row r="931" spans="1:2" x14ac:dyDescent="0.35">
      <c r="A931"/>
      <c r="B931"/>
    </row>
    <row r="932" spans="1:2" x14ac:dyDescent="0.35">
      <c r="A932"/>
      <c r="B932"/>
    </row>
    <row r="933" spans="1:2" x14ac:dyDescent="0.35">
      <c r="A933"/>
      <c r="B933"/>
    </row>
    <row r="934" spans="1:2" x14ac:dyDescent="0.35">
      <c r="A934"/>
      <c r="B934"/>
    </row>
    <row r="935" spans="1:2" x14ac:dyDescent="0.35">
      <c r="A935"/>
      <c r="B935"/>
    </row>
    <row r="936" spans="1:2" x14ac:dyDescent="0.35">
      <c r="A936"/>
      <c r="B936"/>
    </row>
    <row r="937" spans="1:2" x14ac:dyDescent="0.35">
      <c r="A937"/>
      <c r="B937"/>
    </row>
    <row r="938" spans="1:2" x14ac:dyDescent="0.35">
      <c r="A938"/>
      <c r="B938"/>
    </row>
    <row r="939" spans="1:2" x14ac:dyDescent="0.35">
      <c r="A939"/>
      <c r="B939"/>
    </row>
    <row r="940" spans="1:2" x14ac:dyDescent="0.35">
      <c r="A940"/>
      <c r="B940"/>
    </row>
    <row r="941" spans="1:2" x14ac:dyDescent="0.35">
      <c r="A941"/>
      <c r="B941"/>
    </row>
    <row r="942" spans="1:2" x14ac:dyDescent="0.35">
      <c r="A942"/>
      <c r="B942"/>
    </row>
    <row r="943" spans="1:2" x14ac:dyDescent="0.35">
      <c r="A943"/>
      <c r="B943"/>
    </row>
    <row r="944" spans="1:2" x14ac:dyDescent="0.35">
      <c r="A944"/>
      <c r="B944"/>
    </row>
    <row r="945" spans="1:2" x14ac:dyDescent="0.35">
      <c r="A945"/>
      <c r="B945"/>
    </row>
    <row r="946" spans="1:2" x14ac:dyDescent="0.35">
      <c r="A946"/>
      <c r="B946"/>
    </row>
    <row r="947" spans="1:2" x14ac:dyDescent="0.35">
      <c r="A947"/>
      <c r="B947"/>
    </row>
    <row r="948" spans="1:2" x14ac:dyDescent="0.35">
      <c r="A948"/>
      <c r="B948"/>
    </row>
  </sheetData>
  <sortState xmlns:xlrd2="http://schemas.microsoft.com/office/spreadsheetml/2017/richdata2" ref="A23:BB35">
    <sortCondition ref="A23:A35"/>
  </sortState>
  <mergeCells count="13">
    <mergeCell ref="W1:AB1"/>
    <mergeCell ref="AM1:AN1"/>
    <mergeCell ref="AO1:AP1"/>
    <mergeCell ref="T1:V1"/>
    <mergeCell ref="D1:F1"/>
    <mergeCell ref="G1:I1"/>
    <mergeCell ref="J1:N1"/>
    <mergeCell ref="O1:S1"/>
    <mergeCell ref="AX1:AY1"/>
    <mergeCell ref="AZ1:BA1"/>
    <mergeCell ref="AC1:AG1"/>
    <mergeCell ref="AH1:AL1"/>
    <mergeCell ref="AQ1:AV1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88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Q3" sqref="Q3"/>
    </sheetView>
  </sheetViews>
  <sheetFormatPr baseColWidth="10" defaultColWidth="8.90625" defaultRowHeight="14.5" x14ac:dyDescent="0.35"/>
  <cols>
    <col min="1" max="1" width="11.08984375" style="20" customWidth="1"/>
    <col min="2" max="2" width="13.08984375" style="20" bestFit="1" customWidth="1"/>
    <col min="3" max="3" width="10.36328125" customWidth="1"/>
    <col min="40" max="40" width="10.453125" bestFit="1" customWidth="1"/>
    <col min="41" max="41" width="10.90625" bestFit="1" customWidth="1"/>
    <col min="47" max="49" width="10.453125" customWidth="1"/>
    <col min="50" max="52" width="10" customWidth="1"/>
    <col min="60" max="60" width="10" customWidth="1"/>
    <col min="61" max="61" width="10.90625" customWidth="1"/>
    <col min="62" max="62" width="14.36328125" customWidth="1"/>
    <col min="63" max="63" width="10.90625" customWidth="1"/>
    <col min="64" max="66" width="12.6328125" customWidth="1"/>
    <col min="67" max="67" width="11.6328125" style="1" customWidth="1"/>
  </cols>
  <sheetData>
    <row r="1" spans="1:69" s="2" customFormat="1" ht="14" x14ac:dyDescent="0.3">
      <c r="C1" s="3" t="s">
        <v>0</v>
      </c>
      <c r="D1" s="64" t="s">
        <v>1</v>
      </c>
      <c r="E1" s="64"/>
      <c r="F1" s="64"/>
      <c r="G1" s="35" t="s">
        <v>47</v>
      </c>
      <c r="H1" s="65" t="s">
        <v>2</v>
      </c>
      <c r="I1" s="65"/>
      <c r="J1" s="65"/>
      <c r="K1" s="36" t="s">
        <v>49</v>
      </c>
      <c r="L1" s="66" t="s">
        <v>3</v>
      </c>
      <c r="M1" s="66"/>
      <c r="N1" s="66"/>
      <c r="O1" s="66"/>
      <c r="P1" s="66"/>
      <c r="Q1" s="37" t="s">
        <v>50</v>
      </c>
      <c r="R1" s="67" t="s">
        <v>29</v>
      </c>
      <c r="S1" s="67"/>
      <c r="T1" s="67"/>
      <c r="U1" s="67"/>
      <c r="V1" s="67"/>
      <c r="W1" s="38" t="s">
        <v>51</v>
      </c>
      <c r="X1" s="74" t="s">
        <v>58</v>
      </c>
      <c r="Y1" s="75"/>
      <c r="Z1" s="76"/>
      <c r="AA1" s="40" t="s">
        <v>52</v>
      </c>
      <c r="AB1" s="58" t="s">
        <v>4</v>
      </c>
      <c r="AC1" s="58"/>
      <c r="AD1" s="58"/>
      <c r="AE1" s="58"/>
      <c r="AF1" s="58"/>
      <c r="AG1" s="58"/>
      <c r="AH1" s="39" t="s">
        <v>53</v>
      </c>
      <c r="AI1" s="55" t="s">
        <v>5</v>
      </c>
      <c r="AJ1" s="55"/>
      <c r="AK1" s="55"/>
      <c r="AL1" s="55"/>
      <c r="AM1" s="55"/>
      <c r="AN1" s="32" t="s">
        <v>54</v>
      </c>
      <c r="AO1" s="56" t="s">
        <v>6</v>
      </c>
      <c r="AP1" s="56"/>
      <c r="AQ1" s="56"/>
      <c r="AR1" s="56"/>
      <c r="AS1" s="56"/>
      <c r="AT1" s="33" t="s">
        <v>55</v>
      </c>
      <c r="AU1" s="59" t="s">
        <v>35</v>
      </c>
      <c r="AV1" s="60"/>
      <c r="AW1" s="72"/>
      <c r="AX1" s="61" t="s">
        <v>7</v>
      </c>
      <c r="AY1" s="73"/>
      <c r="AZ1" s="62"/>
      <c r="BA1" s="57" t="s">
        <v>36</v>
      </c>
      <c r="BB1" s="57"/>
      <c r="BC1" s="57"/>
      <c r="BD1" s="57"/>
      <c r="BE1" s="57"/>
      <c r="BF1" s="57"/>
      <c r="BG1" s="34" t="s">
        <v>72</v>
      </c>
      <c r="BH1" s="4" t="s">
        <v>37</v>
      </c>
      <c r="BI1" s="51" t="s">
        <v>38</v>
      </c>
      <c r="BJ1" s="52"/>
      <c r="BK1" s="68"/>
      <c r="BL1" s="69" t="s">
        <v>39</v>
      </c>
      <c r="BM1" s="70"/>
      <c r="BN1" s="71"/>
      <c r="BO1" s="23"/>
    </row>
    <row r="2" spans="1:69" s="16" customFormat="1" ht="50.5" customHeight="1" x14ac:dyDescent="0.3">
      <c r="A2" s="5" t="s">
        <v>86</v>
      </c>
      <c r="B2" s="5" t="s">
        <v>76</v>
      </c>
      <c r="C2" s="6">
        <v>1</v>
      </c>
      <c r="D2" s="7" t="s">
        <v>8</v>
      </c>
      <c r="E2" s="7" t="s">
        <v>9</v>
      </c>
      <c r="F2" s="7" t="s">
        <v>10</v>
      </c>
      <c r="G2" s="7" t="s">
        <v>48</v>
      </c>
      <c r="H2" s="8" t="s">
        <v>11</v>
      </c>
      <c r="I2" s="8" t="s">
        <v>12</v>
      </c>
      <c r="J2" s="8" t="s">
        <v>13</v>
      </c>
      <c r="K2" s="8" t="s">
        <v>48</v>
      </c>
      <c r="L2" s="9" t="s">
        <v>14</v>
      </c>
      <c r="M2" s="9" t="s">
        <v>15</v>
      </c>
      <c r="N2" s="9" t="s">
        <v>16</v>
      </c>
      <c r="O2" s="9" t="s">
        <v>17</v>
      </c>
      <c r="P2" s="9" t="s">
        <v>18</v>
      </c>
      <c r="Q2" s="9" t="s">
        <v>48</v>
      </c>
      <c r="R2" s="10" t="s">
        <v>30</v>
      </c>
      <c r="S2" s="10" t="s">
        <v>31</v>
      </c>
      <c r="T2" s="10" t="s">
        <v>32</v>
      </c>
      <c r="U2" s="10" t="s">
        <v>33</v>
      </c>
      <c r="V2" s="10" t="s">
        <v>34</v>
      </c>
      <c r="W2" s="10" t="s">
        <v>48</v>
      </c>
      <c r="X2" s="11" t="s">
        <v>19</v>
      </c>
      <c r="Y2" s="11" t="s">
        <v>20</v>
      </c>
      <c r="Z2" s="11" t="s">
        <v>21</v>
      </c>
      <c r="AA2" s="11" t="s">
        <v>48</v>
      </c>
      <c r="AB2" s="25" t="s">
        <v>43</v>
      </c>
      <c r="AC2" s="12" t="s">
        <v>46</v>
      </c>
      <c r="AD2" s="12" t="s">
        <v>28</v>
      </c>
      <c r="AE2" s="12" t="s">
        <v>44</v>
      </c>
      <c r="AF2" s="12" t="s">
        <v>27</v>
      </c>
      <c r="AG2" s="12" t="s">
        <v>45</v>
      </c>
      <c r="AH2" s="12" t="s">
        <v>48</v>
      </c>
      <c r="AI2" s="13" t="s">
        <v>59</v>
      </c>
      <c r="AJ2" s="13" t="s">
        <v>60</v>
      </c>
      <c r="AK2" s="13" t="s">
        <v>61</v>
      </c>
      <c r="AL2" s="13" t="s">
        <v>62</v>
      </c>
      <c r="AM2" s="13" t="s">
        <v>63</v>
      </c>
      <c r="AN2" s="13" t="s">
        <v>48</v>
      </c>
      <c r="AO2" s="14" t="s">
        <v>22</v>
      </c>
      <c r="AP2" s="14" t="s">
        <v>23</v>
      </c>
      <c r="AQ2" s="14" t="s">
        <v>24</v>
      </c>
      <c r="AR2" s="14" t="s">
        <v>25</v>
      </c>
      <c r="AS2" s="14" t="s">
        <v>26</v>
      </c>
      <c r="AT2" s="14" t="s">
        <v>48</v>
      </c>
      <c r="AU2" s="26" t="s">
        <v>71</v>
      </c>
      <c r="AV2" s="26" t="s">
        <v>70</v>
      </c>
      <c r="AW2" s="26" t="s">
        <v>48</v>
      </c>
      <c r="AX2" s="27" t="s">
        <v>71</v>
      </c>
      <c r="AY2" s="27" t="s">
        <v>70</v>
      </c>
      <c r="AZ2" s="27" t="s">
        <v>48</v>
      </c>
      <c r="BA2" s="15" t="s">
        <v>64</v>
      </c>
      <c r="BB2" s="15" t="s">
        <v>65</v>
      </c>
      <c r="BC2" s="15" t="s">
        <v>66</v>
      </c>
      <c r="BD2" s="15" t="s">
        <v>67</v>
      </c>
      <c r="BE2" s="15" t="s">
        <v>68</v>
      </c>
      <c r="BF2" s="15" t="s">
        <v>69</v>
      </c>
      <c r="BG2" s="15" t="s">
        <v>48</v>
      </c>
      <c r="BH2" s="24">
        <v>13</v>
      </c>
      <c r="BI2" s="28" t="s">
        <v>84</v>
      </c>
      <c r="BJ2" s="42" t="s">
        <v>85</v>
      </c>
      <c r="BK2" s="41" t="s">
        <v>48</v>
      </c>
      <c r="BL2" s="43" t="s">
        <v>84</v>
      </c>
      <c r="BM2" s="44" t="s">
        <v>85</v>
      </c>
      <c r="BN2" s="29" t="s">
        <v>48</v>
      </c>
      <c r="BO2" s="30" t="s">
        <v>73</v>
      </c>
      <c r="BP2" s="31" t="s">
        <v>40</v>
      </c>
      <c r="BQ2" s="16" t="s">
        <v>41</v>
      </c>
    </row>
    <row r="3" spans="1:69" s="18" customFormat="1" x14ac:dyDescent="0.35">
      <c r="A3" s="19">
        <f>qualitative!A3</f>
        <v>0</v>
      </c>
      <c r="B3" s="19" t="str">
        <f>qualitative!B3</f>
        <v>correct</v>
      </c>
      <c r="C3" s="19">
        <f>IF(qualitative!C3=23,1,0)</f>
        <v>1</v>
      </c>
      <c r="D3" s="19">
        <f>IF(qualitative!D3=25,1,0)</f>
        <v>1</v>
      </c>
      <c r="E3" s="19">
        <f>IF(qualitative!E3=26,1,0)</f>
        <v>1</v>
      </c>
      <c r="F3" s="19">
        <f>IF(qualitative!F3=45,1,0)</f>
        <v>1</v>
      </c>
      <c r="G3" s="19">
        <f>IF(COUNTIF(D3:F3,1)=3,1,IF(COUNTIF(D3:F3,1)=2,0.5,0))</f>
        <v>1</v>
      </c>
      <c r="H3" s="19">
        <f>IF(qualitative!G3=394041,1,0)</f>
        <v>1</v>
      </c>
      <c r="I3" s="19">
        <f>IF(qualitative!H3=868990,1,0)</f>
        <v>1</v>
      </c>
      <c r="J3" s="19">
        <f>IF(qualitative!I3=585960,1,0)</f>
        <v>1</v>
      </c>
      <c r="K3" s="19">
        <f>IF(COUNTIF(H3:J3,1)=3,1,IF(COUNTIF(H3:J3,1)=2,0.5,0))</f>
        <v>1</v>
      </c>
      <c r="L3" s="19">
        <f>IF(qualitative!J3=34,1,0)</f>
        <v>1</v>
      </c>
      <c r="M3" s="19">
        <f>IF(qualitative!K3=15,1,0)</f>
        <v>1</v>
      </c>
      <c r="N3" s="19">
        <f>IF(qualitative!L3=50,1,0)</f>
        <v>1</v>
      </c>
      <c r="O3" s="19">
        <f>IF(qualitative!M3=76,1,0)</f>
        <v>1</v>
      </c>
      <c r="P3" s="19">
        <f>IF(qualitative!N3=106,1,0)</f>
        <v>1</v>
      </c>
      <c r="Q3" s="19">
        <f>IF(COUNTIF(L3:P3,1)=5,1,IF(COUNTIF(L3:P3,1)=4,0.5,0))</f>
        <v>1</v>
      </c>
      <c r="R3" s="19">
        <f>IF(qualitative!O3=6,1,0)</f>
        <v>1</v>
      </c>
      <c r="S3" s="19">
        <f>IF(qualitative!P3=8,1,0)</f>
        <v>1</v>
      </c>
      <c r="T3" s="19">
        <f>IF(qualitative!Q3=30,1,0)</f>
        <v>1</v>
      </c>
      <c r="U3" s="19">
        <f>IF(qualitative!R3=40,1,0)</f>
        <v>1</v>
      </c>
      <c r="V3" s="19">
        <f>IF(qualitative!S3=25,1,0)</f>
        <v>1</v>
      </c>
      <c r="W3" s="19">
        <f>IF(COUNTIF(R3:V3,1)=5,1,IF(COUNTIF(R3:V3,1)=4,0.5,0))</f>
        <v>1</v>
      </c>
      <c r="X3" s="19">
        <f>IF(qualitative!T3=67,1,0)</f>
        <v>1</v>
      </c>
      <c r="Y3" s="19">
        <f>IF(qualitative!U3=15,1,0)</f>
        <v>1</v>
      </c>
      <c r="Z3" s="19">
        <f>IF(qualitative!V3=80,1,0)</f>
        <v>1</v>
      </c>
      <c r="AA3" s="19">
        <f>IF(COUNTIF(X3:Z3,1)=3,1,IF(COUNTIF(X3:Z3,1)=2,0.5,0))</f>
        <v>1</v>
      </c>
      <c r="AB3" s="19">
        <f>IF(qualitative!W3=5,1,0)</f>
        <v>1</v>
      </c>
      <c r="AC3" s="19">
        <f>IF(qualitative!X3=4,1,0)</f>
        <v>1</v>
      </c>
      <c r="AD3" s="19">
        <f>IF(qualitative!Y3=6,1,0)</f>
        <v>1</v>
      </c>
      <c r="AE3" s="19">
        <f>IF(qualitative!Z3=3,1,0)</f>
        <v>1</v>
      </c>
      <c r="AF3" s="19">
        <f>IF(qualitative!AA3=7,1,0)</f>
        <v>1</v>
      </c>
      <c r="AG3" s="19">
        <f>IF(qualitative!AB3=5,1,0)</f>
        <v>1</v>
      </c>
      <c r="AH3" s="19">
        <f>IF(COUNTIF(AB3:AG3,1)=6,1,IF(COUNTIF(AB3:AG3,1)=5,0.5,0))</f>
        <v>1</v>
      </c>
      <c r="AI3" s="19">
        <f>IF(qualitative!AC3=39,1,0)</f>
        <v>1</v>
      </c>
      <c r="AJ3" s="19">
        <f>IF(qualitative!AD3=80,1,0)</f>
        <v>1</v>
      </c>
      <c r="AK3" s="19">
        <f>IF(qualitative!AE3=90,1,0)</f>
        <v>1</v>
      </c>
      <c r="AL3" s="19">
        <f>IF(qualitative!AF3=67,1,0)</f>
        <v>1</v>
      </c>
      <c r="AM3" s="19">
        <f>IF(qualitative!AG3=33,1,0)</f>
        <v>1</v>
      </c>
      <c r="AN3" s="19">
        <f>IF(COUNTIF(AI3:AM3,1)=5,1,IF(COUNTIF(AI3:AM3,1)=4,0.5,0))</f>
        <v>1</v>
      </c>
      <c r="AO3" s="19">
        <f>IF(qualitative!AH3=42,1,0)</f>
        <v>1</v>
      </c>
      <c r="AP3" s="19">
        <f>IF(qualitative!AI3=30,1,0)</f>
        <v>1</v>
      </c>
      <c r="AQ3" s="19">
        <f>IF(qualitative!AJ3=11,1,0)</f>
        <v>1</v>
      </c>
      <c r="AR3" s="19">
        <f>IF(qualitative!AK3=26,1,0)</f>
        <v>1</v>
      </c>
      <c r="AS3" s="19">
        <f>IF(qualitative!AL3=17,1,0)</f>
        <v>1</v>
      </c>
      <c r="AT3" s="19">
        <f>IF(COUNTIF(AO3:AS3,1)=5,1,IF(COUNTIF(AO3:AS3,1)=4,0.5,0))</f>
        <v>1</v>
      </c>
      <c r="AU3" s="19">
        <f>IF(qualitative!AM3="12+6",1,0)</f>
        <v>1</v>
      </c>
      <c r="AV3" s="19">
        <f>IF(qualitative!AN3=18,1,0)</f>
        <v>1</v>
      </c>
      <c r="AW3" s="19">
        <f>IF(COUNTIF(AU3:AV3,1)=2,1,IF(COUNTIF(AU3:AV3,1)=1,0.5,0))</f>
        <v>1</v>
      </c>
      <c r="AX3" s="19">
        <f>IF(qualitative!AO3="28-3",1,0)</f>
        <v>1</v>
      </c>
      <c r="AY3" s="19">
        <f>IF(qualitative!AP3=25,1,0)</f>
        <v>1</v>
      </c>
      <c r="AZ3" s="19">
        <f>IF(COUNTIF(AX3:AY3,1)=2,1,IF(COUNTIF(AX3:AY3,1)=1,0.5,0))</f>
        <v>1</v>
      </c>
      <c r="BA3" s="19">
        <f>IF(qualitative!AQ3=14,1,0)</f>
        <v>1</v>
      </c>
      <c r="BB3" s="19">
        <f>IF(qualitative!AR3=20,1,0)</f>
        <v>1</v>
      </c>
      <c r="BC3" s="19">
        <f>IF(qualitative!AS3=80,1,0)</f>
        <v>1</v>
      </c>
      <c r="BD3" s="19">
        <f>IF(qualitative!AT3=18,1,0)</f>
        <v>1</v>
      </c>
      <c r="BE3" s="19">
        <f>IF(qualitative!AU3=70,1,0)</f>
        <v>1</v>
      </c>
      <c r="BF3" s="19">
        <f>IF(qualitative!AV3=30,1,0)</f>
        <v>1</v>
      </c>
      <c r="BG3" s="19">
        <f>IF(COUNTIF(BA3:BF3,1)=6,1,IF(OR(COUNTIF(BA3:BF3,1)=5,COUNTIF(BA3:BF3,1)=4),0.5,0))</f>
        <v>1</v>
      </c>
      <c r="BH3" s="19">
        <f>IF(OR(qualitative!AW3="5*4",qualitative!AW3="4*5",qualitative!AW3="4*5=20",qualitative!AW3="5*4=20"),1,0)</f>
        <v>1</v>
      </c>
      <c r="BI3" s="19">
        <f>IF(qualitative!AX3=3,1,0)</f>
        <v>1</v>
      </c>
      <c r="BJ3" s="19">
        <f>qualitative!AY3</f>
        <v>1</v>
      </c>
      <c r="BK3" s="19">
        <f>IF(OR(COUNTIF(BI3:BJ3,1)=2,AND(BI3=1,BJ3=0)),1,IF(BJ3=1,0.5,0))</f>
        <v>1</v>
      </c>
      <c r="BL3" s="19">
        <f>IF(qualitative!AZ3=5,1,0)</f>
        <v>1</v>
      </c>
      <c r="BM3" s="19">
        <f>qualitative!BA3</f>
        <v>1</v>
      </c>
      <c r="BN3" s="19">
        <f>IF(OR(COUNTIF(BL3:BM3,1)=2,AND(BL3=1,BM3=0)),1,IF(BM3=1,0.5,0))</f>
        <v>1</v>
      </c>
      <c r="BO3" s="18">
        <f>C3+G3+K3+Q3+W3+AA3+AH3+AN3+AT3+AW3+AZ3+BG3+BH3+BK3+BN3</f>
        <v>15</v>
      </c>
      <c r="BP3" s="22">
        <f>BO3/15</f>
        <v>1</v>
      </c>
      <c r="BQ3" s="18">
        <f>COUNTIF(qualitative!C3:BA3,999)</f>
        <v>0</v>
      </c>
    </row>
    <row r="4" spans="1:69" s="17" customFormat="1" x14ac:dyDescent="0.35">
      <c r="A4" s="19">
        <f>qualitative!A4</f>
        <v>0</v>
      </c>
      <c r="B4">
        <f>qualitative!B4</f>
        <v>0</v>
      </c>
      <c r="C4" s="19">
        <f>IF(qualitative!C4=23,1,0)</f>
        <v>0</v>
      </c>
      <c r="D4" s="19">
        <f>IF(qualitative!D4=25,1,0)</f>
        <v>0</v>
      </c>
      <c r="E4" s="19">
        <f>IF(qualitative!E4=26,1,0)</f>
        <v>0</v>
      </c>
      <c r="F4" s="19">
        <f>IF(qualitative!F4=45,1,0)</f>
        <v>0</v>
      </c>
      <c r="G4" s="19">
        <f t="shared" ref="G4:G67" si="0">IF(COUNTIF(D4:F4,1)=3,1,IF(COUNTIF(D4:F4,1)=2,0.5,0))</f>
        <v>0</v>
      </c>
      <c r="H4" s="19">
        <f>IF(qualitative!G4=394041,1,0)</f>
        <v>0</v>
      </c>
      <c r="I4" s="19">
        <f>IF(qualitative!H4=868990,1,0)</f>
        <v>0</v>
      </c>
      <c r="J4" s="19">
        <f>IF(qualitative!I4=585960,1,0)</f>
        <v>0</v>
      </c>
      <c r="K4" s="19">
        <f t="shared" ref="K4:K67" si="1">IF(COUNTIF(H4:J4,1)=3,1,IF(COUNTIF(H4:J4,1)=2,0.5,0))</f>
        <v>0</v>
      </c>
      <c r="L4" s="19">
        <f>IF(qualitative!J4=34,1,0)</f>
        <v>0</v>
      </c>
      <c r="M4" s="19">
        <f>IF(qualitative!K4=15,1,0)</f>
        <v>0</v>
      </c>
      <c r="N4" s="19">
        <f>IF(qualitative!L4=50,1,0)</f>
        <v>0</v>
      </c>
      <c r="O4" s="19">
        <f>IF(qualitative!M4=76,1,0)</f>
        <v>0</v>
      </c>
      <c r="P4" s="19">
        <f>IF(qualitative!N4=106,1,0)</f>
        <v>0</v>
      </c>
      <c r="Q4" s="19">
        <f t="shared" ref="Q4:Q67" si="2">IF(COUNTIF(L4:P4,1)=5,1,IF(COUNTIF(L4:P4,1)=4,0.5,0))</f>
        <v>0</v>
      </c>
      <c r="R4" s="19">
        <f>IF(qualitative!O4=6,1,0)</f>
        <v>0</v>
      </c>
      <c r="S4" s="19">
        <f>IF(qualitative!P4=8,1,0)</f>
        <v>0</v>
      </c>
      <c r="T4" s="19">
        <f>IF(qualitative!Q4=30,1,0)</f>
        <v>0</v>
      </c>
      <c r="U4" s="19">
        <f>IF(qualitative!R4=40,1,0)</f>
        <v>0</v>
      </c>
      <c r="V4" s="19">
        <f>IF(qualitative!S4=25,1,0)</f>
        <v>0</v>
      </c>
      <c r="W4" s="19">
        <f t="shared" ref="W4:W67" si="3">IF(COUNTIF(R4:V4,1)=5,1,IF(COUNTIF(R4:V4,1)=4,0.5,0))</f>
        <v>0</v>
      </c>
      <c r="X4" s="19">
        <f>IF(qualitative!T4=67,1,0)</f>
        <v>0</v>
      </c>
      <c r="Y4" s="19">
        <f>IF(qualitative!U4=15,1,0)</f>
        <v>0</v>
      </c>
      <c r="Z4" s="19">
        <f>IF(qualitative!V4=80,1,0)</f>
        <v>0</v>
      </c>
      <c r="AA4" s="19">
        <f t="shared" ref="AA4:AA67" si="4">IF(COUNTIF(X4:Z4,1)=3,1,IF(COUNTIF(X4:Z4,1)=2,0.5,0))</f>
        <v>0</v>
      </c>
      <c r="AB4" s="19">
        <f>IF(qualitative!W4=5,1,0)</f>
        <v>0</v>
      </c>
      <c r="AC4" s="19">
        <f>IF(qualitative!X4=4,1,0)</f>
        <v>0</v>
      </c>
      <c r="AD4" s="19">
        <f>IF(qualitative!Y4=6,1,0)</f>
        <v>0</v>
      </c>
      <c r="AE4" s="19">
        <f>IF(qualitative!Z4=3,1,0)</f>
        <v>0</v>
      </c>
      <c r="AF4" s="19">
        <f>IF(qualitative!AA4=7,1,0)</f>
        <v>0</v>
      </c>
      <c r="AG4" s="19">
        <f>IF(qualitative!AB4=5,1,0)</f>
        <v>0</v>
      </c>
      <c r="AH4" s="19">
        <f t="shared" ref="AH4:AH67" si="5">IF(COUNTIF(AB4:AG4,1)=6,1,IF(COUNTIF(AB4:AG4,1)=5,0.5,0))</f>
        <v>0</v>
      </c>
      <c r="AI4" s="19">
        <f>IF(qualitative!AC4=39,1,0)</f>
        <v>0</v>
      </c>
      <c r="AJ4" s="19">
        <f>IF(qualitative!AD4=80,1,0)</f>
        <v>0</v>
      </c>
      <c r="AK4" s="19">
        <f>IF(qualitative!AE4=90,1,0)</f>
        <v>0</v>
      </c>
      <c r="AL4" s="19">
        <f>IF(qualitative!AF4=67,1,0)</f>
        <v>0</v>
      </c>
      <c r="AM4" s="19">
        <f>IF(qualitative!AG4=33,1,0)</f>
        <v>0</v>
      </c>
      <c r="AN4" s="19">
        <f t="shared" ref="AN4:AN67" si="6">IF(COUNTIF(AI4:AM4,1)=5,1,IF(COUNTIF(AI4:AM4,1)=4,0.5,0))</f>
        <v>0</v>
      </c>
      <c r="AO4" s="19">
        <f>IF(qualitative!AH4=42,1,0)</f>
        <v>0</v>
      </c>
      <c r="AP4" s="19">
        <f>IF(qualitative!AI4=30,1,0)</f>
        <v>0</v>
      </c>
      <c r="AQ4" s="19">
        <f>IF(qualitative!AJ4=11,1,0)</f>
        <v>0</v>
      </c>
      <c r="AR4" s="19">
        <f>IF(qualitative!AK4=26,1,0)</f>
        <v>0</v>
      </c>
      <c r="AS4" s="19">
        <f>IF(qualitative!AL4=17,1,0)</f>
        <v>0</v>
      </c>
      <c r="AT4" s="19">
        <f t="shared" ref="AT4:AT67" si="7">IF(COUNTIF(AO4:AS4,1)=5,1,IF(COUNTIF(AO4:AS4,1)=4,0.5,0))</f>
        <v>0</v>
      </c>
      <c r="AU4" s="19">
        <f>IF(qualitative!AM4="12+6",1,0)</f>
        <v>0</v>
      </c>
      <c r="AV4" s="19">
        <f>IF(qualitative!AN4=18,1,0)</f>
        <v>0</v>
      </c>
      <c r="AW4" s="19">
        <f t="shared" ref="AW4:AW67" si="8">IF(COUNTIF(AU4:AV4,1)=2,1,IF(COUNTIF(AU4:AV4,1)=1,0.5,0))</f>
        <v>0</v>
      </c>
      <c r="AX4" s="19">
        <f>IF(qualitative!AO4="28-3",1,0)</f>
        <v>0</v>
      </c>
      <c r="AY4" s="19">
        <f>IF(qualitative!AP4=25,1,0)</f>
        <v>0</v>
      </c>
      <c r="AZ4" s="19">
        <f t="shared" ref="AZ4:AZ67" si="9">IF(COUNTIF(AX4:AY4,1)=2,1,IF(COUNTIF(AX4:AY4,1)=1,0.5,0))</f>
        <v>0</v>
      </c>
      <c r="BA4" s="19">
        <f>IF(qualitative!AQ4=14,1,0)</f>
        <v>0</v>
      </c>
      <c r="BB4" s="19">
        <f>IF(qualitative!AR4=20,1,0)</f>
        <v>0</v>
      </c>
      <c r="BC4" s="19">
        <f>IF(qualitative!AS4=80,1,0)</f>
        <v>0</v>
      </c>
      <c r="BD4" s="19">
        <f>IF(qualitative!AT4=18,1,0)</f>
        <v>0</v>
      </c>
      <c r="BE4" s="19">
        <f>IF(qualitative!AU4=70,1,0)</f>
        <v>0</v>
      </c>
      <c r="BF4" s="19">
        <f>IF(qualitative!AV4=30,1,0)</f>
        <v>0</v>
      </c>
      <c r="BG4" s="19">
        <f t="shared" ref="BG4:BG67" si="10">IF(COUNTIF(BA4:BF4,1)=6,1,IF(OR(COUNTIF(BA4:BF4,1)=5,COUNTIF(BA4:BF4,1)=4),0.5,0))</f>
        <v>0</v>
      </c>
      <c r="BH4" s="19">
        <f>IF(OR(qualitative!AW4="5*4",qualitative!AW4="4*5",qualitative!AW4="4*5=20",qualitative!AW4="5*4=20"),1,0)</f>
        <v>0</v>
      </c>
      <c r="BI4" s="19">
        <f>IF(qualitative!AX4=3,1,0)</f>
        <v>0</v>
      </c>
      <c r="BJ4" s="19">
        <f>qualitative!AY4</f>
        <v>0</v>
      </c>
      <c r="BK4" s="19">
        <f t="shared" ref="BK4:BK67" si="11">IF(OR(COUNTIF(BI4:BJ4,1)=2,AND(BI4=1,BJ4=0)),1,IF(BJ4=1,0.5,0))</f>
        <v>0</v>
      </c>
      <c r="BL4" s="19">
        <f>IF(qualitative!AZ4=5,1,0)</f>
        <v>0</v>
      </c>
      <c r="BM4" s="19">
        <f>qualitative!BA4</f>
        <v>0</v>
      </c>
      <c r="BN4" s="19">
        <f t="shared" ref="BN4:BN67" si="12">IF(OR(COUNTIF(BL4:BM4,1)=2,AND(BL4=1,BM4=0)),1,IF(BM4=1,0.5,0))</f>
        <v>0</v>
      </c>
      <c r="BO4" s="18">
        <f t="shared" ref="BO4:BO67" si="13">C4+G4+K4+Q4+W4+AA4+AH4+AN4+AT4+AW4+AZ4+BG4+BH4+BK4+BN4</f>
        <v>0</v>
      </c>
      <c r="BP4" s="22">
        <f t="shared" ref="BP4:BP67" si="14">BO4/15</f>
        <v>0</v>
      </c>
      <c r="BQ4" s="18">
        <f>COUNTIF(qualitative!C4:BA4,999)</f>
        <v>0</v>
      </c>
    </row>
    <row r="5" spans="1:69" s="17" customFormat="1" x14ac:dyDescent="0.35">
      <c r="A5" s="19">
        <f>qualitative!A5</f>
        <v>0</v>
      </c>
      <c r="B5">
        <f>qualitative!B5</f>
        <v>0</v>
      </c>
      <c r="C5" s="19">
        <f>IF(qualitative!C5=23,1,0)</f>
        <v>0</v>
      </c>
      <c r="D5" s="19">
        <f>IF(qualitative!D5=25,1,0)</f>
        <v>0</v>
      </c>
      <c r="E5" s="19">
        <f>IF(qualitative!E5=26,1,0)</f>
        <v>0</v>
      </c>
      <c r="F5" s="19">
        <f>IF(qualitative!F5=45,1,0)</f>
        <v>0</v>
      </c>
      <c r="G5" s="19">
        <f t="shared" si="0"/>
        <v>0</v>
      </c>
      <c r="H5" s="19">
        <f>IF(qualitative!G5=394041,1,0)</f>
        <v>0</v>
      </c>
      <c r="I5" s="19">
        <f>IF(qualitative!H5=868990,1,0)</f>
        <v>0</v>
      </c>
      <c r="J5" s="19">
        <f>IF(qualitative!I5=585960,1,0)</f>
        <v>0</v>
      </c>
      <c r="K5" s="19">
        <f t="shared" si="1"/>
        <v>0</v>
      </c>
      <c r="L5" s="19">
        <f>IF(qualitative!J5=34,1,0)</f>
        <v>0</v>
      </c>
      <c r="M5" s="19">
        <f>IF(qualitative!K5=15,1,0)</f>
        <v>0</v>
      </c>
      <c r="N5" s="19">
        <f>IF(qualitative!L5=50,1,0)</f>
        <v>0</v>
      </c>
      <c r="O5" s="19">
        <f>IF(qualitative!M5=76,1,0)</f>
        <v>0</v>
      </c>
      <c r="P5" s="19">
        <f>IF(qualitative!N5=106,1,0)</f>
        <v>0</v>
      </c>
      <c r="Q5" s="19">
        <f t="shared" si="2"/>
        <v>0</v>
      </c>
      <c r="R5" s="19">
        <f>IF(qualitative!O5=6,1,0)</f>
        <v>0</v>
      </c>
      <c r="S5" s="19">
        <f>IF(qualitative!P5=8,1,0)</f>
        <v>0</v>
      </c>
      <c r="T5" s="19">
        <f>IF(qualitative!Q5=30,1,0)</f>
        <v>0</v>
      </c>
      <c r="U5" s="19">
        <f>IF(qualitative!R5=40,1,0)</f>
        <v>0</v>
      </c>
      <c r="V5" s="19">
        <f>IF(qualitative!S5=25,1,0)</f>
        <v>0</v>
      </c>
      <c r="W5" s="19">
        <f t="shared" si="3"/>
        <v>0</v>
      </c>
      <c r="X5" s="19">
        <f>IF(qualitative!T5=67,1,0)</f>
        <v>0</v>
      </c>
      <c r="Y5" s="19">
        <f>IF(qualitative!U5=15,1,0)</f>
        <v>0</v>
      </c>
      <c r="Z5" s="19">
        <f>IF(qualitative!V5=80,1,0)</f>
        <v>0</v>
      </c>
      <c r="AA5" s="19">
        <f t="shared" si="4"/>
        <v>0</v>
      </c>
      <c r="AB5" s="19">
        <f>IF(qualitative!W5=5,1,0)</f>
        <v>0</v>
      </c>
      <c r="AC5" s="19">
        <f>IF(qualitative!X5=4,1,0)</f>
        <v>0</v>
      </c>
      <c r="AD5" s="19">
        <f>IF(qualitative!Y5=6,1,0)</f>
        <v>0</v>
      </c>
      <c r="AE5" s="19">
        <f>IF(qualitative!Z5=3,1,0)</f>
        <v>0</v>
      </c>
      <c r="AF5" s="19">
        <f>IF(qualitative!AA5=7,1,0)</f>
        <v>0</v>
      </c>
      <c r="AG5" s="19">
        <f>IF(qualitative!AB5=5,1,0)</f>
        <v>0</v>
      </c>
      <c r="AH5" s="19">
        <f t="shared" si="5"/>
        <v>0</v>
      </c>
      <c r="AI5" s="19">
        <f>IF(qualitative!AC5=39,1,0)</f>
        <v>0</v>
      </c>
      <c r="AJ5" s="19">
        <f>IF(qualitative!AD5=80,1,0)</f>
        <v>0</v>
      </c>
      <c r="AK5" s="19">
        <f>IF(qualitative!AE5=90,1,0)</f>
        <v>0</v>
      </c>
      <c r="AL5" s="19">
        <f>IF(qualitative!AF5=67,1,0)</f>
        <v>0</v>
      </c>
      <c r="AM5" s="19">
        <f>IF(qualitative!AG5=33,1,0)</f>
        <v>0</v>
      </c>
      <c r="AN5" s="19">
        <f t="shared" si="6"/>
        <v>0</v>
      </c>
      <c r="AO5" s="19">
        <f>IF(qualitative!AH5=42,1,0)</f>
        <v>0</v>
      </c>
      <c r="AP5" s="19">
        <f>IF(qualitative!AI5=30,1,0)</f>
        <v>0</v>
      </c>
      <c r="AQ5" s="19">
        <f>IF(qualitative!AJ5=11,1,0)</f>
        <v>0</v>
      </c>
      <c r="AR5" s="19">
        <f>IF(qualitative!AK5=26,1,0)</f>
        <v>0</v>
      </c>
      <c r="AS5" s="19">
        <f>IF(qualitative!AL5=17,1,0)</f>
        <v>0</v>
      </c>
      <c r="AT5" s="19">
        <f t="shared" si="7"/>
        <v>0</v>
      </c>
      <c r="AU5" s="19">
        <f>IF(qualitative!AM5="12+6",1,0)</f>
        <v>0</v>
      </c>
      <c r="AV5" s="19">
        <f>IF(qualitative!AN5=18,1,0)</f>
        <v>0</v>
      </c>
      <c r="AW5" s="19">
        <f t="shared" si="8"/>
        <v>0</v>
      </c>
      <c r="AX5" s="19">
        <f>IF(qualitative!AO5="28-3",1,0)</f>
        <v>0</v>
      </c>
      <c r="AY5" s="19">
        <f>IF(qualitative!AP5=25,1,0)</f>
        <v>0</v>
      </c>
      <c r="AZ5" s="19">
        <f t="shared" si="9"/>
        <v>0</v>
      </c>
      <c r="BA5" s="19">
        <f>IF(qualitative!AQ5=14,1,0)</f>
        <v>0</v>
      </c>
      <c r="BB5" s="19">
        <f>IF(qualitative!AR5=20,1,0)</f>
        <v>0</v>
      </c>
      <c r="BC5" s="19">
        <f>IF(qualitative!AS5=80,1,0)</f>
        <v>0</v>
      </c>
      <c r="BD5" s="19">
        <f>IF(qualitative!AT5=18,1,0)</f>
        <v>0</v>
      </c>
      <c r="BE5" s="19">
        <f>IF(qualitative!AU5=70,1,0)</f>
        <v>0</v>
      </c>
      <c r="BF5" s="19">
        <f>IF(qualitative!AV5=30,1,0)</f>
        <v>0</v>
      </c>
      <c r="BG5" s="19">
        <f t="shared" si="10"/>
        <v>0</v>
      </c>
      <c r="BH5" s="19">
        <f>IF(OR(qualitative!AW5="5*4",qualitative!AW5="4*5",qualitative!AW5="4*5=20",qualitative!AW5="5*4=20"),1,0)</f>
        <v>0</v>
      </c>
      <c r="BI5" s="19">
        <f>IF(qualitative!AX5=3,1,0)</f>
        <v>0</v>
      </c>
      <c r="BJ5" s="19">
        <f>qualitative!AY5</f>
        <v>0</v>
      </c>
      <c r="BK5" s="19">
        <f t="shared" si="11"/>
        <v>0</v>
      </c>
      <c r="BL5" s="19">
        <f>IF(qualitative!AZ5=5,1,0)</f>
        <v>0</v>
      </c>
      <c r="BM5" s="19">
        <f>qualitative!BA5</f>
        <v>0</v>
      </c>
      <c r="BN5" s="19">
        <f t="shared" si="12"/>
        <v>0</v>
      </c>
      <c r="BO5" s="18">
        <f t="shared" si="13"/>
        <v>0</v>
      </c>
      <c r="BP5" s="22">
        <f t="shared" si="14"/>
        <v>0</v>
      </c>
      <c r="BQ5" s="18">
        <f>COUNTIF(qualitative!C5:BA5,999)</f>
        <v>0</v>
      </c>
    </row>
    <row r="6" spans="1:69" s="17" customFormat="1" x14ac:dyDescent="0.35">
      <c r="A6" s="19">
        <f>qualitative!A6</f>
        <v>0</v>
      </c>
      <c r="B6">
        <f>qualitative!B6</f>
        <v>0</v>
      </c>
      <c r="C6" s="19">
        <f>IF(qualitative!C6=23,1,0)</f>
        <v>0</v>
      </c>
      <c r="D6" s="19">
        <f>IF(qualitative!D6=25,1,0)</f>
        <v>0</v>
      </c>
      <c r="E6" s="19">
        <f>IF(qualitative!E6=26,1,0)</f>
        <v>0</v>
      </c>
      <c r="F6" s="19">
        <f>IF(qualitative!F6=45,1,0)</f>
        <v>0</v>
      </c>
      <c r="G6" s="19">
        <f t="shared" si="0"/>
        <v>0</v>
      </c>
      <c r="H6" s="19">
        <f>IF(qualitative!G6=394041,1,0)</f>
        <v>0</v>
      </c>
      <c r="I6" s="19">
        <f>IF(qualitative!H6=868990,1,0)</f>
        <v>0</v>
      </c>
      <c r="J6" s="19">
        <f>IF(qualitative!I6=585960,1,0)</f>
        <v>0</v>
      </c>
      <c r="K6" s="19">
        <f t="shared" si="1"/>
        <v>0</v>
      </c>
      <c r="L6" s="19">
        <f>IF(qualitative!J6=34,1,0)</f>
        <v>0</v>
      </c>
      <c r="M6" s="19">
        <f>IF(qualitative!K6=15,1,0)</f>
        <v>0</v>
      </c>
      <c r="N6" s="19">
        <f>IF(qualitative!L6=50,1,0)</f>
        <v>0</v>
      </c>
      <c r="O6" s="19">
        <f>IF(qualitative!M6=76,1,0)</f>
        <v>0</v>
      </c>
      <c r="P6" s="19">
        <f>IF(qualitative!N6=106,1,0)</f>
        <v>0</v>
      </c>
      <c r="Q6" s="19">
        <f t="shared" si="2"/>
        <v>0</v>
      </c>
      <c r="R6" s="19">
        <f>IF(qualitative!O6=6,1,0)</f>
        <v>0</v>
      </c>
      <c r="S6" s="19">
        <f>IF(qualitative!P6=8,1,0)</f>
        <v>0</v>
      </c>
      <c r="T6" s="19">
        <f>IF(qualitative!Q6=30,1,0)</f>
        <v>0</v>
      </c>
      <c r="U6" s="19">
        <f>IF(qualitative!R6=40,1,0)</f>
        <v>0</v>
      </c>
      <c r="V6" s="19">
        <f>IF(qualitative!S6=25,1,0)</f>
        <v>0</v>
      </c>
      <c r="W6" s="19">
        <f t="shared" si="3"/>
        <v>0</v>
      </c>
      <c r="X6" s="19">
        <f>IF(qualitative!T6=67,1,0)</f>
        <v>0</v>
      </c>
      <c r="Y6" s="19">
        <f>IF(qualitative!U6=15,1,0)</f>
        <v>0</v>
      </c>
      <c r="Z6" s="19">
        <f>IF(qualitative!V6=80,1,0)</f>
        <v>0</v>
      </c>
      <c r="AA6" s="19">
        <f t="shared" si="4"/>
        <v>0</v>
      </c>
      <c r="AB6" s="19">
        <f>IF(qualitative!W6=5,1,0)</f>
        <v>0</v>
      </c>
      <c r="AC6" s="19">
        <f>IF(qualitative!X6=4,1,0)</f>
        <v>0</v>
      </c>
      <c r="AD6" s="19">
        <f>IF(qualitative!Y6=6,1,0)</f>
        <v>0</v>
      </c>
      <c r="AE6" s="19">
        <f>IF(qualitative!Z6=3,1,0)</f>
        <v>0</v>
      </c>
      <c r="AF6" s="19">
        <f>IF(qualitative!AA6=7,1,0)</f>
        <v>0</v>
      </c>
      <c r="AG6" s="19">
        <f>IF(qualitative!AB6=5,1,0)</f>
        <v>0</v>
      </c>
      <c r="AH6" s="19">
        <f t="shared" si="5"/>
        <v>0</v>
      </c>
      <c r="AI6" s="19">
        <f>IF(qualitative!AC6=39,1,0)</f>
        <v>0</v>
      </c>
      <c r="AJ6" s="19">
        <f>IF(qualitative!AD6=80,1,0)</f>
        <v>0</v>
      </c>
      <c r="AK6" s="19">
        <f>IF(qualitative!AE6=90,1,0)</f>
        <v>0</v>
      </c>
      <c r="AL6" s="19">
        <f>IF(qualitative!AF6=67,1,0)</f>
        <v>0</v>
      </c>
      <c r="AM6" s="19">
        <f>IF(qualitative!AG6=33,1,0)</f>
        <v>0</v>
      </c>
      <c r="AN6" s="19">
        <f t="shared" si="6"/>
        <v>0</v>
      </c>
      <c r="AO6" s="19">
        <f>IF(qualitative!AH6=42,1,0)</f>
        <v>0</v>
      </c>
      <c r="AP6" s="19">
        <f>IF(qualitative!AI6=30,1,0)</f>
        <v>0</v>
      </c>
      <c r="AQ6" s="19">
        <f>IF(qualitative!AJ6=11,1,0)</f>
        <v>0</v>
      </c>
      <c r="AR6" s="19">
        <f>IF(qualitative!AK6=26,1,0)</f>
        <v>0</v>
      </c>
      <c r="AS6" s="19">
        <f>IF(qualitative!AL6=17,1,0)</f>
        <v>0</v>
      </c>
      <c r="AT6" s="19">
        <f t="shared" si="7"/>
        <v>0</v>
      </c>
      <c r="AU6" s="19">
        <f>IF(qualitative!AM6="12+6",1,0)</f>
        <v>0</v>
      </c>
      <c r="AV6" s="19">
        <f>IF(qualitative!AN6=18,1,0)</f>
        <v>0</v>
      </c>
      <c r="AW6" s="19">
        <f t="shared" si="8"/>
        <v>0</v>
      </c>
      <c r="AX6" s="19">
        <f>IF(qualitative!AO6="28-3",1,0)</f>
        <v>0</v>
      </c>
      <c r="AY6" s="19">
        <f>IF(qualitative!AP6=25,1,0)</f>
        <v>0</v>
      </c>
      <c r="AZ6" s="19">
        <f t="shared" si="9"/>
        <v>0</v>
      </c>
      <c r="BA6" s="19">
        <f>IF(qualitative!AQ6=14,1,0)</f>
        <v>0</v>
      </c>
      <c r="BB6" s="19">
        <f>IF(qualitative!AR6=20,1,0)</f>
        <v>0</v>
      </c>
      <c r="BC6" s="19">
        <f>IF(qualitative!AS6=80,1,0)</f>
        <v>0</v>
      </c>
      <c r="BD6" s="19">
        <f>IF(qualitative!AT6=18,1,0)</f>
        <v>0</v>
      </c>
      <c r="BE6" s="19">
        <f>IF(qualitative!AU6=70,1,0)</f>
        <v>0</v>
      </c>
      <c r="BF6" s="19">
        <f>IF(qualitative!AV6=30,1,0)</f>
        <v>0</v>
      </c>
      <c r="BG6" s="19">
        <f t="shared" si="10"/>
        <v>0</v>
      </c>
      <c r="BH6" s="19">
        <f>IF(OR(qualitative!AW6="5*4",qualitative!AW6="4*5",qualitative!AW6="4*5=20",qualitative!AW6="5*4=20"),1,0)</f>
        <v>0</v>
      </c>
      <c r="BI6" s="19">
        <f>IF(qualitative!AX6=3,1,0)</f>
        <v>0</v>
      </c>
      <c r="BJ6" s="19">
        <f>qualitative!AY6</f>
        <v>0</v>
      </c>
      <c r="BK6" s="19">
        <f t="shared" si="11"/>
        <v>0</v>
      </c>
      <c r="BL6" s="19">
        <f>IF(qualitative!AZ6=5,1,0)</f>
        <v>0</v>
      </c>
      <c r="BM6" s="19">
        <f>qualitative!BA6</f>
        <v>0</v>
      </c>
      <c r="BN6" s="19">
        <f t="shared" si="12"/>
        <v>0</v>
      </c>
      <c r="BO6" s="18">
        <f t="shared" si="13"/>
        <v>0</v>
      </c>
      <c r="BP6" s="22">
        <f t="shared" si="14"/>
        <v>0</v>
      </c>
      <c r="BQ6" s="18">
        <f>COUNTIF(qualitative!C6:BA6,999)</f>
        <v>0</v>
      </c>
    </row>
    <row r="7" spans="1:69" s="17" customFormat="1" x14ac:dyDescent="0.35">
      <c r="A7" s="19">
        <f>qualitative!A7</f>
        <v>0</v>
      </c>
      <c r="B7">
        <f>qualitative!B7</f>
        <v>0</v>
      </c>
      <c r="C7" s="19">
        <f>IF(qualitative!C7=23,1,0)</f>
        <v>0</v>
      </c>
      <c r="D7" s="19">
        <f>IF(qualitative!D7=25,1,0)</f>
        <v>0</v>
      </c>
      <c r="E7" s="19">
        <f>IF(qualitative!E7=26,1,0)</f>
        <v>0</v>
      </c>
      <c r="F7" s="19">
        <f>IF(qualitative!F7=45,1,0)</f>
        <v>0</v>
      </c>
      <c r="G7" s="19">
        <f t="shared" si="0"/>
        <v>0</v>
      </c>
      <c r="H7" s="19">
        <f>IF(qualitative!G7=394041,1,0)</f>
        <v>0</v>
      </c>
      <c r="I7" s="19">
        <f>IF(qualitative!H7=868990,1,0)</f>
        <v>0</v>
      </c>
      <c r="J7" s="19">
        <f>IF(qualitative!I7=585960,1,0)</f>
        <v>0</v>
      </c>
      <c r="K7" s="19">
        <f t="shared" si="1"/>
        <v>0</v>
      </c>
      <c r="L7" s="19">
        <f>IF(qualitative!J7=34,1,0)</f>
        <v>0</v>
      </c>
      <c r="M7" s="19">
        <f>IF(qualitative!K7=15,1,0)</f>
        <v>0</v>
      </c>
      <c r="N7" s="19">
        <f>IF(qualitative!L7=50,1,0)</f>
        <v>0</v>
      </c>
      <c r="O7" s="19">
        <f>IF(qualitative!M7=76,1,0)</f>
        <v>0</v>
      </c>
      <c r="P7" s="19">
        <f>IF(qualitative!N7=106,1,0)</f>
        <v>0</v>
      </c>
      <c r="Q7" s="19">
        <f t="shared" si="2"/>
        <v>0</v>
      </c>
      <c r="R7" s="19">
        <f>IF(qualitative!O7=6,1,0)</f>
        <v>0</v>
      </c>
      <c r="S7" s="19">
        <f>IF(qualitative!P7=8,1,0)</f>
        <v>0</v>
      </c>
      <c r="T7" s="19">
        <f>IF(qualitative!Q7=30,1,0)</f>
        <v>0</v>
      </c>
      <c r="U7" s="19">
        <f>IF(qualitative!R7=40,1,0)</f>
        <v>0</v>
      </c>
      <c r="V7" s="19">
        <f>IF(qualitative!S7=25,1,0)</f>
        <v>0</v>
      </c>
      <c r="W7" s="19">
        <f t="shared" si="3"/>
        <v>0</v>
      </c>
      <c r="X7" s="19">
        <f>IF(qualitative!T7=67,1,0)</f>
        <v>0</v>
      </c>
      <c r="Y7" s="19">
        <f>IF(qualitative!U7=15,1,0)</f>
        <v>0</v>
      </c>
      <c r="Z7" s="19">
        <f>IF(qualitative!V7=80,1,0)</f>
        <v>0</v>
      </c>
      <c r="AA7" s="19">
        <f t="shared" si="4"/>
        <v>0</v>
      </c>
      <c r="AB7" s="19">
        <f>IF(qualitative!W7=5,1,0)</f>
        <v>0</v>
      </c>
      <c r="AC7" s="19">
        <f>IF(qualitative!X7=4,1,0)</f>
        <v>0</v>
      </c>
      <c r="AD7" s="19">
        <f>IF(qualitative!Y7=6,1,0)</f>
        <v>0</v>
      </c>
      <c r="AE7" s="19">
        <f>IF(qualitative!Z7=3,1,0)</f>
        <v>0</v>
      </c>
      <c r="AF7" s="19">
        <f>IF(qualitative!AA7=7,1,0)</f>
        <v>0</v>
      </c>
      <c r="AG7" s="19">
        <f>IF(qualitative!AB7=5,1,0)</f>
        <v>0</v>
      </c>
      <c r="AH7" s="19">
        <f t="shared" si="5"/>
        <v>0</v>
      </c>
      <c r="AI7" s="19">
        <f>IF(qualitative!AC7=39,1,0)</f>
        <v>0</v>
      </c>
      <c r="AJ7" s="19">
        <f>IF(qualitative!AD7=80,1,0)</f>
        <v>0</v>
      </c>
      <c r="AK7" s="19">
        <f>IF(qualitative!AE7=90,1,0)</f>
        <v>0</v>
      </c>
      <c r="AL7" s="19">
        <f>IF(qualitative!AF7=67,1,0)</f>
        <v>0</v>
      </c>
      <c r="AM7" s="19">
        <f>IF(qualitative!AG7=33,1,0)</f>
        <v>0</v>
      </c>
      <c r="AN7" s="19">
        <f t="shared" si="6"/>
        <v>0</v>
      </c>
      <c r="AO7" s="19">
        <f>IF(qualitative!AH7=42,1,0)</f>
        <v>0</v>
      </c>
      <c r="AP7" s="19">
        <f>IF(qualitative!AI7=30,1,0)</f>
        <v>0</v>
      </c>
      <c r="AQ7" s="19">
        <f>IF(qualitative!AJ7=11,1,0)</f>
        <v>0</v>
      </c>
      <c r="AR7" s="19">
        <f>IF(qualitative!AK7=26,1,0)</f>
        <v>0</v>
      </c>
      <c r="AS7" s="19">
        <f>IF(qualitative!AL7=17,1,0)</f>
        <v>0</v>
      </c>
      <c r="AT7" s="19">
        <f t="shared" si="7"/>
        <v>0</v>
      </c>
      <c r="AU7" s="19">
        <f>IF(qualitative!AM7="12+6",1,0)</f>
        <v>0</v>
      </c>
      <c r="AV7" s="19">
        <f>IF(qualitative!AN7=18,1,0)</f>
        <v>0</v>
      </c>
      <c r="AW7" s="19">
        <f t="shared" si="8"/>
        <v>0</v>
      </c>
      <c r="AX7" s="19">
        <f>IF(qualitative!AO7="28-3",1,0)</f>
        <v>0</v>
      </c>
      <c r="AY7" s="19">
        <f>IF(qualitative!AP7=25,1,0)</f>
        <v>0</v>
      </c>
      <c r="AZ7" s="19">
        <f t="shared" si="9"/>
        <v>0</v>
      </c>
      <c r="BA7" s="19">
        <f>IF(qualitative!AQ7=14,1,0)</f>
        <v>0</v>
      </c>
      <c r="BB7" s="19">
        <f>IF(qualitative!AR7=20,1,0)</f>
        <v>0</v>
      </c>
      <c r="BC7" s="19">
        <f>IF(qualitative!AS7=80,1,0)</f>
        <v>0</v>
      </c>
      <c r="BD7" s="19">
        <f>IF(qualitative!AT7=18,1,0)</f>
        <v>0</v>
      </c>
      <c r="BE7" s="19">
        <f>IF(qualitative!AU7=70,1,0)</f>
        <v>0</v>
      </c>
      <c r="BF7" s="19">
        <f>IF(qualitative!AV7=30,1,0)</f>
        <v>0</v>
      </c>
      <c r="BG7" s="19">
        <f t="shared" si="10"/>
        <v>0</v>
      </c>
      <c r="BH7" s="19">
        <f>IF(OR(qualitative!AW7="5*4",qualitative!AW7="4*5",qualitative!AW7="4*5=20",qualitative!AW7="5*4=20"),1,0)</f>
        <v>0</v>
      </c>
      <c r="BI7" s="19">
        <f>IF(qualitative!AX7=3,1,0)</f>
        <v>0</v>
      </c>
      <c r="BJ7" s="19">
        <f>qualitative!AY7</f>
        <v>0</v>
      </c>
      <c r="BK7" s="19">
        <f t="shared" si="11"/>
        <v>0</v>
      </c>
      <c r="BL7" s="19">
        <f>IF(qualitative!AZ7=5,1,0)</f>
        <v>0</v>
      </c>
      <c r="BM7" s="19">
        <f>qualitative!BA7</f>
        <v>0</v>
      </c>
      <c r="BN7" s="19">
        <f t="shared" si="12"/>
        <v>0</v>
      </c>
      <c r="BO7" s="18">
        <f t="shared" si="13"/>
        <v>0</v>
      </c>
      <c r="BP7" s="22">
        <f t="shared" si="14"/>
        <v>0</v>
      </c>
      <c r="BQ7" s="18">
        <f>COUNTIF(qualitative!C7:BA7,999)</f>
        <v>0</v>
      </c>
    </row>
    <row r="8" spans="1:69" s="17" customFormat="1" x14ac:dyDescent="0.35">
      <c r="A8" s="19">
        <f>qualitative!A8</f>
        <v>0</v>
      </c>
      <c r="B8">
        <f>qualitative!B8</f>
        <v>0</v>
      </c>
      <c r="C8" s="19">
        <f>IF(qualitative!C8=23,1,0)</f>
        <v>0</v>
      </c>
      <c r="D8" s="19">
        <f>IF(qualitative!D8=25,1,0)</f>
        <v>0</v>
      </c>
      <c r="E8" s="19">
        <f>IF(qualitative!E8=26,1,0)</f>
        <v>0</v>
      </c>
      <c r="F8" s="19">
        <f>IF(qualitative!F8=45,1,0)</f>
        <v>0</v>
      </c>
      <c r="G8" s="19">
        <f t="shared" si="0"/>
        <v>0</v>
      </c>
      <c r="H8" s="19">
        <f>IF(qualitative!G8=394041,1,0)</f>
        <v>0</v>
      </c>
      <c r="I8" s="19">
        <f>IF(qualitative!H8=868990,1,0)</f>
        <v>0</v>
      </c>
      <c r="J8" s="19">
        <f>IF(qualitative!I8=585960,1,0)</f>
        <v>0</v>
      </c>
      <c r="K8" s="19">
        <f t="shared" si="1"/>
        <v>0</v>
      </c>
      <c r="L8" s="19">
        <f>IF(qualitative!J8=34,1,0)</f>
        <v>0</v>
      </c>
      <c r="M8" s="19">
        <f>IF(qualitative!K8=15,1,0)</f>
        <v>0</v>
      </c>
      <c r="N8" s="19">
        <f>IF(qualitative!L8=50,1,0)</f>
        <v>0</v>
      </c>
      <c r="O8" s="19">
        <f>IF(qualitative!M8=76,1,0)</f>
        <v>0</v>
      </c>
      <c r="P8" s="19">
        <f>IF(qualitative!N8=106,1,0)</f>
        <v>0</v>
      </c>
      <c r="Q8" s="19">
        <f t="shared" si="2"/>
        <v>0</v>
      </c>
      <c r="R8" s="19">
        <f>IF(qualitative!O8=6,1,0)</f>
        <v>0</v>
      </c>
      <c r="S8" s="19">
        <f>IF(qualitative!P8=8,1,0)</f>
        <v>0</v>
      </c>
      <c r="T8" s="19">
        <f>IF(qualitative!Q8=30,1,0)</f>
        <v>0</v>
      </c>
      <c r="U8" s="19">
        <f>IF(qualitative!R8=40,1,0)</f>
        <v>0</v>
      </c>
      <c r="V8" s="19">
        <f>IF(qualitative!S8=25,1,0)</f>
        <v>0</v>
      </c>
      <c r="W8" s="19">
        <f t="shared" si="3"/>
        <v>0</v>
      </c>
      <c r="X8" s="19">
        <f>IF(qualitative!T8=67,1,0)</f>
        <v>0</v>
      </c>
      <c r="Y8" s="19">
        <f>IF(qualitative!U8=15,1,0)</f>
        <v>0</v>
      </c>
      <c r="Z8" s="19">
        <f>IF(qualitative!V8=80,1,0)</f>
        <v>0</v>
      </c>
      <c r="AA8" s="19">
        <f t="shared" si="4"/>
        <v>0</v>
      </c>
      <c r="AB8" s="19">
        <f>IF(qualitative!W8=5,1,0)</f>
        <v>0</v>
      </c>
      <c r="AC8" s="19">
        <f>IF(qualitative!X8=4,1,0)</f>
        <v>0</v>
      </c>
      <c r="AD8" s="19">
        <f>IF(qualitative!Y8=6,1,0)</f>
        <v>0</v>
      </c>
      <c r="AE8" s="19">
        <f>IF(qualitative!Z8=3,1,0)</f>
        <v>0</v>
      </c>
      <c r="AF8" s="19">
        <f>IF(qualitative!AA8=7,1,0)</f>
        <v>0</v>
      </c>
      <c r="AG8" s="19">
        <f>IF(qualitative!AB8=5,1,0)</f>
        <v>0</v>
      </c>
      <c r="AH8" s="19">
        <f t="shared" si="5"/>
        <v>0</v>
      </c>
      <c r="AI8" s="19">
        <f>IF(qualitative!AC8=39,1,0)</f>
        <v>0</v>
      </c>
      <c r="AJ8" s="19">
        <f>IF(qualitative!AD8=80,1,0)</f>
        <v>0</v>
      </c>
      <c r="AK8" s="19">
        <f>IF(qualitative!AE8=90,1,0)</f>
        <v>0</v>
      </c>
      <c r="AL8" s="19">
        <f>IF(qualitative!AF8=67,1,0)</f>
        <v>0</v>
      </c>
      <c r="AM8" s="19">
        <f>IF(qualitative!AG8=33,1,0)</f>
        <v>0</v>
      </c>
      <c r="AN8" s="19">
        <f t="shared" si="6"/>
        <v>0</v>
      </c>
      <c r="AO8" s="19">
        <f>IF(qualitative!AH8=42,1,0)</f>
        <v>0</v>
      </c>
      <c r="AP8" s="19">
        <f>IF(qualitative!AI8=30,1,0)</f>
        <v>0</v>
      </c>
      <c r="AQ8" s="19">
        <f>IF(qualitative!AJ8=11,1,0)</f>
        <v>0</v>
      </c>
      <c r="AR8" s="19">
        <f>IF(qualitative!AK8=26,1,0)</f>
        <v>0</v>
      </c>
      <c r="AS8" s="19">
        <f>IF(qualitative!AL8=17,1,0)</f>
        <v>0</v>
      </c>
      <c r="AT8" s="19">
        <f t="shared" si="7"/>
        <v>0</v>
      </c>
      <c r="AU8" s="19">
        <f>IF(qualitative!AM8="12+6",1,0)</f>
        <v>0</v>
      </c>
      <c r="AV8" s="19">
        <f>IF(qualitative!AN8=18,1,0)</f>
        <v>0</v>
      </c>
      <c r="AW8" s="19">
        <f t="shared" si="8"/>
        <v>0</v>
      </c>
      <c r="AX8" s="19">
        <f>IF(qualitative!AO8="28-3",1,0)</f>
        <v>0</v>
      </c>
      <c r="AY8" s="19">
        <f>IF(qualitative!AP8=25,1,0)</f>
        <v>0</v>
      </c>
      <c r="AZ8" s="19">
        <f t="shared" si="9"/>
        <v>0</v>
      </c>
      <c r="BA8" s="19">
        <f>IF(qualitative!AQ8=14,1,0)</f>
        <v>0</v>
      </c>
      <c r="BB8" s="19">
        <f>IF(qualitative!AR8=20,1,0)</f>
        <v>0</v>
      </c>
      <c r="BC8" s="19">
        <f>IF(qualitative!AS8=80,1,0)</f>
        <v>0</v>
      </c>
      <c r="BD8" s="19">
        <f>IF(qualitative!AT8=18,1,0)</f>
        <v>0</v>
      </c>
      <c r="BE8" s="19">
        <f>IF(qualitative!AU8=70,1,0)</f>
        <v>0</v>
      </c>
      <c r="BF8" s="19">
        <f>IF(qualitative!AV8=30,1,0)</f>
        <v>0</v>
      </c>
      <c r="BG8" s="19">
        <f t="shared" si="10"/>
        <v>0</v>
      </c>
      <c r="BH8" s="19">
        <f>IF(OR(qualitative!AW8="5*4",qualitative!AW8="4*5",qualitative!AW8="4*5=20",qualitative!AW8="5*4=20"),1,0)</f>
        <v>0</v>
      </c>
      <c r="BI8" s="19">
        <f>IF(qualitative!AX8=3,1,0)</f>
        <v>0</v>
      </c>
      <c r="BJ8" s="19">
        <f>qualitative!AY8</f>
        <v>0</v>
      </c>
      <c r="BK8" s="19">
        <f t="shared" si="11"/>
        <v>0</v>
      </c>
      <c r="BL8" s="19">
        <f>IF(qualitative!AZ8=5,1,0)</f>
        <v>0</v>
      </c>
      <c r="BM8" s="19">
        <f>qualitative!BA8</f>
        <v>0</v>
      </c>
      <c r="BN8" s="19">
        <f t="shared" si="12"/>
        <v>0</v>
      </c>
      <c r="BO8" s="18">
        <f t="shared" si="13"/>
        <v>0</v>
      </c>
      <c r="BP8" s="22">
        <f t="shared" si="14"/>
        <v>0</v>
      </c>
      <c r="BQ8" s="18">
        <f>COUNTIF(qualitative!C8:BA8,999)</f>
        <v>0</v>
      </c>
    </row>
    <row r="9" spans="1:69" s="17" customFormat="1" x14ac:dyDescent="0.35">
      <c r="A9" s="19">
        <f>qualitative!A9</f>
        <v>0</v>
      </c>
      <c r="B9">
        <f>qualitative!B9</f>
        <v>0</v>
      </c>
      <c r="C9" s="19">
        <f>IF(qualitative!C9=23,1,0)</f>
        <v>0</v>
      </c>
      <c r="D9" s="19">
        <f>IF(qualitative!D9=25,1,0)</f>
        <v>0</v>
      </c>
      <c r="E9" s="19">
        <f>IF(qualitative!E9=26,1,0)</f>
        <v>0</v>
      </c>
      <c r="F9" s="19">
        <f>IF(qualitative!F9=45,1,0)</f>
        <v>0</v>
      </c>
      <c r="G9" s="19">
        <f t="shared" si="0"/>
        <v>0</v>
      </c>
      <c r="H9" s="19">
        <f>IF(qualitative!G9=394041,1,0)</f>
        <v>0</v>
      </c>
      <c r="I9" s="19">
        <f>IF(qualitative!H9=868990,1,0)</f>
        <v>0</v>
      </c>
      <c r="J9" s="19">
        <f>IF(qualitative!I9=585960,1,0)</f>
        <v>0</v>
      </c>
      <c r="K9" s="19">
        <f t="shared" si="1"/>
        <v>0</v>
      </c>
      <c r="L9" s="19">
        <f>IF(qualitative!J9=34,1,0)</f>
        <v>0</v>
      </c>
      <c r="M9" s="19">
        <f>IF(qualitative!K9=15,1,0)</f>
        <v>0</v>
      </c>
      <c r="N9" s="19">
        <f>IF(qualitative!L9=50,1,0)</f>
        <v>0</v>
      </c>
      <c r="O9" s="19">
        <f>IF(qualitative!M9=76,1,0)</f>
        <v>0</v>
      </c>
      <c r="P9" s="19">
        <f>IF(qualitative!N9=106,1,0)</f>
        <v>0</v>
      </c>
      <c r="Q9" s="19">
        <f t="shared" si="2"/>
        <v>0</v>
      </c>
      <c r="R9" s="19">
        <f>IF(qualitative!O9=6,1,0)</f>
        <v>0</v>
      </c>
      <c r="S9" s="19">
        <f>IF(qualitative!P9=8,1,0)</f>
        <v>0</v>
      </c>
      <c r="T9" s="19">
        <f>IF(qualitative!Q9=30,1,0)</f>
        <v>0</v>
      </c>
      <c r="U9" s="19">
        <f>IF(qualitative!R9=40,1,0)</f>
        <v>0</v>
      </c>
      <c r="V9" s="19">
        <f>IF(qualitative!S9=25,1,0)</f>
        <v>0</v>
      </c>
      <c r="W9" s="19">
        <f t="shared" si="3"/>
        <v>0</v>
      </c>
      <c r="X9" s="19">
        <f>IF(qualitative!T9=67,1,0)</f>
        <v>0</v>
      </c>
      <c r="Y9" s="19">
        <f>IF(qualitative!U9=15,1,0)</f>
        <v>0</v>
      </c>
      <c r="Z9" s="19">
        <f>IF(qualitative!V9=80,1,0)</f>
        <v>0</v>
      </c>
      <c r="AA9" s="19">
        <f t="shared" si="4"/>
        <v>0</v>
      </c>
      <c r="AB9" s="19">
        <f>IF(qualitative!W9=5,1,0)</f>
        <v>0</v>
      </c>
      <c r="AC9" s="19">
        <f>IF(qualitative!X9=4,1,0)</f>
        <v>0</v>
      </c>
      <c r="AD9" s="19">
        <f>IF(qualitative!Y9=6,1,0)</f>
        <v>0</v>
      </c>
      <c r="AE9" s="19">
        <f>IF(qualitative!Z9=3,1,0)</f>
        <v>0</v>
      </c>
      <c r="AF9" s="19">
        <f>IF(qualitative!AA9=7,1,0)</f>
        <v>0</v>
      </c>
      <c r="AG9" s="19">
        <f>IF(qualitative!AB9=5,1,0)</f>
        <v>0</v>
      </c>
      <c r="AH9" s="19">
        <f t="shared" si="5"/>
        <v>0</v>
      </c>
      <c r="AI9" s="19">
        <f>IF(qualitative!AC9=39,1,0)</f>
        <v>0</v>
      </c>
      <c r="AJ9" s="19">
        <f>IF(qualitative!AD9=80,1,0)</f>
        <v>0</v>
      </c>
      <c r="AK9" s="19">
        <f>IF(qualitative!AE9=90,1,0)</f>
        <v>0</v>
      </c>
      <c r="AL9" s="19">
        <f>IF(qualitative!AF9=67,1,0)</f>
        <v>0</v>
      </c>
      <c r="AM9" s="19">
        <f>IF(qualitative!AG9=33,1,0)</f>
        <v>0</v>
      </c>
      <c r="AN9" s="19">
        <f t="shared" si="6"/>
        <v>0</v>
      </c>
      <c r="AO9" s="19">
        <f>IF(qualitative!AH9=42,1,0)</f>
        <v>0</v>
      </c>
      <c r="AP9" s="19">
        <f>IF(qualitative!AI9=30,1,0)</f>
        <v>0</v>
      </c>
      <c r="AQ9" s="19">
        <f>IF(qualitative!AJ9=11,1,0)</f>
        <v>0</v>
      </c>
      <c r="AR9" s="19">
        <f>IF(qualitative!AK9=26,1,0)</f>
        <v>0</v>
      </c>
      <c r="AS9" s="19">
        <f>IF(qualitative!AL9=17,1,0)</f>
        <v>0</v>
      </c>
      <c r="AT9" s="19">
        <f t="shared" si="7"/>
        <v>0</v>
      </c>
      <c r="AU9" s="19">
        <f>IF(qualitative!AM9="12+6",1,0)</f>
        <v>0</v>
      </c>
      <c r="AV9" s="19">
        <f>IF(qualitative!AN9=18,1,0)</f>
        <v>0</v>
      </c>
      <c r="AW9" s="19">
        <f t="shared" si="8"/>
        <v>0</v>
      </c>
      <c r="AX9" s="19">
        <f>IF(qualitative!AO9="28-3",1,0)</f>
        <v>0</v>
      </c>
      <c r="AY9" s="19">
        <f>IF(qualitative!AP9=25,1,0)</f>
        <v>0</v>
      </c>
      <c r="AZ9" s="19">
        <f t="shared" si="9"/>
        <v>0</v>
      </c>
      <c r="BA9" s="19">
        <f>IF(qualitative!AQ9=14,1,0)</f>
        <v>0</v>
      </c>
      <c r="BB9" s="19">
        <f>IF(qualitative!AR9=20,1,0)</f>
        <v>0</v>
      </c>
      <c r="BC9" s="19">
        <f>IF(qualitative!AS9=80,1,0)</f>
        <v>0</v>
      </c>
      <c r="BD9" s="19">
        <f>IF(qualitative!AT9=18,1,0)</f>
        <v>0</v>
      </c>
      <c r="BE9" s="19">
        <f>IF(qualitative!AU9=70,1,0)</f>
        <v>0</v>
      </c>
      <c r="BF9" s="19">
        <f>IF(qualitative!AV9=30,1,0)</f>
        <v>0</v>
      </c>
      <c r="BG9" s="19">
        <f t="shared" si="10"/>
        <v>0</v>
      </c>
      <c r="BH9" s="19">
        <f>IF(OR(qualitative!AW9="5*4",qualitative!AW9="4*5",qualitative!AW9="4*5=20",qualitative!AW9="5*4=20"),1,0)</f>
        <v>0</v>
      </c>
      <c r="BI9" s="19">
        <f>IF(qualitative!AX9=3,1,0)</f>
        <v>0</v>
      </c>
      <c r="BJ9" s="19">
        <f>qualitative!AY9</f>
        <v>0</v>
      </c>
      <c r="BK9" s="19">
        <f t="shared" si="11"/>
        <v>0</v>
      </c>
      <c r="BL9" s="19">
        <f>IF(qualitative!AZ9=5,1,0)</f>
        <v>0</v>
      </c>
      <c r="BM9" s="19">
        <f>qualitative!BA9</f>
        <v>0</v>
      </c>
      <c r="BN9" s="19">
        <f t="shared" si="12"/>
        <v>0</v>
      </c>
      <c r="BO9" s="18">
        <f t="shared" si="13"/>
        <v>0</v>
      </c>
      <c r="BP9" s="22">
        <f t="shared" si="14"/>
        <v>0</v>
      </c>
      <c r="BQ9" s="18">
        <f>COUNTIF(qualitative!C9:BA9,999)</f>
        <v>0</v>
      </c>
    </row>
    <row r="10" spans="1:69" s="17" customFormat="1" x14ac:dyDescent="0.35">
      <c r="A10" s="19">
        <f>qualitative!A10</f>
        <v>0</v>
      </c>
      <c r="B10">
        <f>qualitative!B10</f>
        <v>0</v>
      </c>
      <c r="C10" s="19">
        <f>IF(qualitative!C10=23,1,0)</f>
        <v>0</v>
      </c>
      <c r="D10" s="19">
        <f>IF(qualitative!D10=25,1,0)</f>
        <v>0</v>
      </c>
      <c r="E10" s="19">
        <f>IF(qualitative!E10=26,1,0)</f>
        <v>0</v>
      </c>
      <c r="F10" s="19">
        <f>IF(qualitative!F10=45,1,0)</f>
        <v>0</v>
      </c>
      <c r="G10" s="19">
        <f t="shared" si="0"/>
        <v>0</v>
      </c>
      <c r="H10" s="19">
        <f>IF(qualitative!G10=394041,1,0)</f>
        <v>0</v>
      </c>
      <c r="I10" s="19">
        <f>IF(qualitative!H10=868990,1,0)</f>
        <v>0</v>
      </c>
      <c r="J10" s="19">
        <f>IF(qualitative!I10=585960,1,0)</f>
        <v>0</v>
      </c>
      <c r="K10" s="19">
        <f t="shared" si="1"/>
        <v>0</v>
      </c>
      <c r="L10" s="19">
        <f>IF(qualitative!J10=34,1,0)</f>
        <v>0</v>
      </c>
      <c r="M10" s="19">
        <f>IF(qualitative!K10=15,1,0)</f>
        <v>0</v>
      </c>
      <c r="N10" s="19">
        <f>IF(qualitative!L10=50,1,0)</f>
        <v>0</v>
      </c>
      <c r="O10" s="19">
        <f>IF(qualitative!M10=76,1,0)</f>
        <v>0</v>
      </c>
      <c r="P10" s="19">
        <f>IF(qualitative!N10=106,1,0)</f>
        <v>0</v>
      </c>
      <c r="Q10" s="19">
        <f t="shared" si="2"/>
        <v>0</v>
      </c>
      <c r="R10" s="19">
        <f>IF(qualitative!O10=6,1,0)</f>
        <v>0</v>
      </c>
      <c r="S10" s="19">
        <f>IF(qualitative!P10=8,1,0)</f>
        <v>0</v>
      </c>
      <c r="T10" s="19">
        <f>IF(qualitative!Q10=30,1,0)</f>
        <v>0</v>
      </c>
      <c r="U10" s="19">
        <f>IF(qualitative!R10=40,1,0)</f>
        <v>0</v>
      </c>
      <c r="V10" s="19">
        <f>IF(qualitative!S10=25,1,0)</f>
        <v>0</v>
      </c>
      <c r="W10" s="19">
        <f t="shared" si="3"/>
        <v>0</v>
      </c>
      <c r="X10" s="19">
        <f>IF(qualitative!T10=67,1,0)</f>
        <v>0</v>
      </c>
      <c r="Y10" s="19">
        <f>IF(qualitative!U10=15,1,0)</f>
        <v>0</v>
      </c>
      <c r="Z10" s="19">
        <f>IF(qualitative!V10=80,1,0)</f>
        <v>0</v>
      </c>
      <c r="AA10" s="19">
        <f t="shared" si="4"/>
        <v>0</v>
      </c>
      <c r="AB10" s="19">
        <f>IF(qualitative!W10=5,1,0)</f>
        <v>0</v>
      </c>
      <c r="AC10" s="19">
        <f>IF(qualitative!X10=4,1,0)</f>
        <v>0</v>
      </c>
      <c r="AD10" s="19">
        <f>IF(qualitative!Y10=6,1,0)</f>
        <v>0</v>
      </c>
      <c r="AE10" s="19">
        <f>IF(qualitative!Z10=3,1,0)</f>
        <v>0</v>
      </c>
      <c r="AF10" s="19">
        <f>IF(qualitative!AA10=7,1,0)</f>
        <v>0</v>
      </c>
      <c r="AG10" s="19">
        <f>IF(qualitative!AB10=5,1,0)</f>
        <v>0</v>
      </c>
      <c r="AH10" s="19">
        <f t="shared" si="5"/>
        <v>0</v>
      </c>
      <c r="AI10" s="19">
        <f>IF(qualitative!AC10=39,1,0)</f>
        <v>0</v>
      </c>
      <c r="AJ10" s="19">
        <f>IF(qualitative!AD10=80,1,0)</f>
        <v>0</v>
      </c>
      <c r="AK10" s="19">
        <f>IF(qualitative!AE10=90,1,0)</f>
        <v>0</v>
      </c>
      <c r="AL10" s="19">
        <f>IF(qualitative!AF10=67,1,0)</f>
        <v>0</v>
      </c>
      <c r="AM10" s="19">
        <f>IF(qualitative!AG10=33,1,0)</f>
        <v>0</v>
      </c>
      <c r="AN10" s="19">
        <f t="shared" si="6"/>
        <v>0</v>
      </c>
      <c r="AO10" s="19">
        <f>IF(qualitative!AH10=42,1,0)</f>
        <v>0</v>
      </c>
      <c r="AP10" s="19">
        <f>IF(qualitative!AI10=30,1,0)</f>
        <v>0</v>
      </c>
      <c r="AQ10" s="19">
        <f>IF(qualitative!AJ10=11,1,0)</f>
        <v>0</v>
      </c>
      <c r="AR10" s="19">
        <f>IF(qualitative!AK10=26,1,0)</f>
        <v>0</v>
      </c>
      <c r="AS10" s="19">
        <f>IF(qualitative!AL10=17,1,0)</f>
        <v>0</v>
      </c>
      <c r="AT10" s="19">
        <f t="shared" si="7"/>
        <v>0</v>
      </c>
      <c r="AU10" s="19">
        <f>IF(qualitative!AM10="12+6",1,0)</f>
        <v>0</v>
      </c>
      <c r="AV10" s="19">
        <f>IF(qualitative!AN10=18,1,0)</f>
        <v>0</v>
      </c>
      <c r="AW10" s="19">
        <f t="shared" si="8"/>
        <v>0</v>
      </c>
      <c r="AX10" s="19">
        <f>IF(qualitative!AO10="28-3",1,0)</f>
        <v>0</v>
      </c>
      <c r="AY10" s="19">
        <f>IF(qualitative!AP10=25,1,0)</f>
        <v>0</v>
      </c>
      <c r="AZ10" s="19">
        <f t="shared" si="9"/>
        <v>0</v>
      </c>
      <c r="BA10" s="19">
        <f>IF(qualitative!AQ10=14,1,0)</f>
        <v>0</v>
      </c>
      <c r="BB10" s="19">
        <f>IF(qualitative!AR10=20,1,0)</f>
        <v>0</v>
      </c>
      <c r="BC10" s="19">
        <f>IF(qualitative!AS10=80,1,0)</f>
        <v>0</v>
      </c>
      <c r="BD10" s="19">
        <f>IF(qualitative!AT10=18,1,0)</f>
        <v>0</v>
      </c>
      <c r="BE10" s="19">
        <f>IF(qualitative!AU10=70,1,0)</f>
        <v>0</v>
      </c>
      <c r="BF10" s="19">
        <f>IF(qualitative!AV10=30,1,0)</f>
        <v>0</v>
      </c>
      <c r="BG10" s="19">
        <f t="shared" si="10"/>
        <v>0</v>
      </c>
      <c r="BH10" s="19">
        <f>IF(OR(qualitative!AW10="5*4",qualitative!AW10="4*5",qualitative!AW10="4*5=20",qualitative!AW10="5*4=20"),1,0)</f>
        <v>0</v>
      </c>
      <c r="BI10" s="19">
        <f>IF(qualitative!AX10=3,1,0)</f>
        <v>0</v>
      </c>
      <c r="BJ10" s="19">
        <f>qualitative!AY10</f>
        <v>0</v>
      </c>
      <c r="BK10" s="19">
        <f t="shared" si="11"/>
        <v>0</v>
      </c>
      <c r="BL10" s="19">
        <f>IF(qualitative!AZ10=5,1,0)</f>
        <v>0</v>
      </c>
      <c r="BM10" s="19">
        <f>qualitative!BA10</f>
        <v>0</v>
      </c>
      <c r="BN10" s="19">
        <f t="shared" si="12"/>
        <v>0</v>
      </c>
      <c r="BO10" s="18">
        <f t="shared" si="13"/>
        <v>0</v>
      </c>
      <c r="BP10" s="22">
        <f t="shared" si="14"/>
        <v>0</v>
      </c>
      <c r="BQ10" s="18">
        <f>COUNTIF(qualitative!C10:BA10,999)</f>
        <v>0</v>
      </c>
    </row>
    <row r="11" spans="1:69" s="17" customFormat="1" x14ac:dyDescent="0.35">
      <c r="A11" s="19">
        <f>qualitative!A11</f>
        <v>0</v>
      </c>
      <c r="B11">
        <f>qualitative!B11</f>
        <v>0</v>
      </c>
      <c r="C11" s="19">
        <f>IF(qualitative!C11=23,1,0)</f>
        <v>0</v>
      </c>
      <c r="D11" s="19">
        <f>IF(qualitative!D11=25,1,0)</f>
        <v>0</v>
      </c>
      <c r="E11" s="19">
        <f>IF(qualitative!E11=26,1,0)</f>
        <v>0</v>
      </c>
      <c r="F11" s="19">
        <f>IF(qualitative!F11=45,1,0)</f>
        <v>0</v>
      </c>
      <c r="G11" s="19">
        <f t="shared" si="0"/>
        <v>0</v>
      </c>
      <c r="H11" s="19">
        <f>IF(qualitative!G11=394041,1,0)</f>
        <v>0</v>
      </c>
      <c r="I11" s="19">
        <f>IF(qualitative!H11=868990,1,0)</f>
        <v>0</v>
      </c>
      <c r="J11" s="19">
        <f>IF(qualitative!I11=585960,1,0)</f>
        <v>0</v>
      </c>
      <c r="K11" s="19">
        <f t="shared" si="1"/>
        <v>0</v>
      </c>
      <c r="L11" s="19">
        <f>IF(qualitative!J11=34,1,0)</f>
        <v>0</v>
      </c>
      <c r="M11" s="19">
        <f>IF(qualitative!K11=15,1,0)</f>
        <v>0</v>
      </c>
      <c r="N11" s="19">
        <f>IF(qualitative!L11=50,1,0)</f>
        <v>0</v>
      </c>
      <c r="O11" s="19">
        <f>IF(qualitative!M11=76,1,0)</f>
        <v>0</v>
      </c>
      <c r="P11" s="19">
        <f>IF(qualitative!N11=106,1,0)</f>
        <v>0</v>
      </c>
      <c r="Q11" s="19">
        <f t="shared" si="2"/>
        <v>0</v>
      </c>
      <c r="R11" s="19">
        <f>IF(qualitative!O11=6,1,0)</f>
        <v>0</v>
      </c>
      <c r="S11" s="19">
        <f>IF(qualitative!P11=8,1,0)</f>
        <v>0</v>
      </c>
      <c r="T11" s="19">
        <f>IF(qualitative!Q11=30,1,0)</f>
        <v>0</v>
      </c>
      <c r="U11" s="19">
        <f>IF(qualitative!R11=40,1,0)</f>
        <v>0</v>
      </c>
      <c r="V11" s="19">
        <f>IF(qualitative!S11=25,1,0)</f>
        <v>0</v>
      </c>
      <c r="W11" s="19">
        <f t="shared" si="3"/>
        <v>0</v>
      </c>
      <c r="X11" s="19">
        <f>IF(qualitative!T11=67,1,0)</f>
        <v>0</v>
      </c>
      <c r="Y11" s="19">
        <f>IF(qualitative!U11=15,1,0)</f>
        <v>0</v>
      </c>
      <c r="Z11" s="19">
        <f>IF(qualitative!V11=80,1,0)</f>
        <v>0</v>
      </c>
      <c r="AA11" s="19">
        <f t="shared" si="4"/>
        <v>0</v>
      </c>
      <c r="AB11" s="19">
        <f>IF(qualitative!W11=5,1,0)</f>
        <v>0</v>
      </c>
      <c r="AC11" s="19">
        <f>IF(qualitative!X11=4,1,0)</f>
        <v>0</v>
      </c>
      <c r="AD11" s="19">
        <f>IF(qualitative!Y11=6,1,0)</f>
        <v>0</v>
      </c>
      <c r="AE11" s="19">
        <f>IF(qualitative!Z11=3,1,0)</f>
        <v>0</v>
      </c>
      <c r="AF11" s="19">
        <f>IF(qualitative!AA11=7,1,0)</f>
        <v>0</v>
      </c>
      <c r="AG11" s="19">
        <f>IF(qualitative!AB11=5,1,0)</f>
        <v>0</v>
      </c>
      <c r="AH11" s="19">
        <f t="shared" si="5"/>
        <v>0</v>
      </c>
      <c r="AI11" s="19">
        <f>IF(qualitative!AC11=39,1,0)</f>
        <v>0</v>
      </c>
      <c r="AJ11" s="19">
        <f>IF(qualitative!AD11=80,1,0)</f>
        <v>0</v>
      </c>
      <c r="AK11" s="19">
        <f>IF(qualitative!AE11=90,1,0)</f>
        <v>0</v>
      </c>
      <c r="AL11" s="19">
        <f>IF(qualitative!AF11=67,1,0)</f>
        <v>0</v>
      </c>
      <c r="AM11" s="19">
        <f>IF(qualitative!AG11=33,1,0)</f>
        <v>0</v>
      </c>
      <c r="AN11" s="19">
        <f t="shared" si="6"/>
        <v>0</v>
      </c>
      <c r="AO11" s="19">
        <f>IF(qualitative!AH11=42,1,0)</f>
        <v>0</v>
      </c>
      <c r="AP11" s="19">
        <f>IF(qualitative!AI11=30,1,0)</f>
        <v>0</v>
      </c>
      <c r="AQ11" s="19">
        <f>IF(qualitative!AJ11=11,1,0)</f>
        <v>0</v>
      </c>
      <c r="AR11" s="19">
        <f>IF(qualitative!AK11=26,1,0)</f>
        <v>0</v>
      </c>
      <c r="AS11" s="19">
        <f>IF(qualitative!AL11=17,1,0)</f>
        <v>0</v>
      </c>
      <c r="AT11" s="19">
        <f t="shared" si="7"/>
        <v>0</v>
      </c>
      <c r="AU11" s="19">
        <f>IF(qualitative!AM11="12+6",1,0)</f>
        <v>0</v>
      </c>
      <c r="AV11" s="19">
        <f>IF(qualitative!AN11=18,1,0)</f>
        <v>0</v>
      </c>
      <c r="AW11" s="19">
        <f t="shared" si="8"/>
        <v>0</v>
      </c>
      <c r="AX11" s="19">
        <f>IF(qualitative!AO11="28-3",1,0)</f>
        <v>0</v>
      </c>
      <c r="AY11" s="19">
        <f>IF(qualitative!AP11=25,1,0)</f>
        <v>0</v>
      </c>
      <c r="AZ11" s="19">
        <f t="shared" si="9"/>
        <v>0</v>
      </c>
      <c r="BA11" s="19">
        <f>IF(qualitative!AQ11=14,1,0)</f>
        <v>0</v>
      </c>
      <c r="BB11" s="19">
        <f>IF(qualitative!AR11=20,1,0)</f>
        <v>0</v>
      </c>
      <c r="BC11" s="19">
        <f>IF(qualitative!AS11=80,1,0)</f>
        <v>0</v>
      </c>
      <c r="BD11" s="19">
        <f>IF(qualitative!AT11=18,1,0)</f>
        <v>0</v>
      </c>
      <c r="BE11" s="19">
        <f>IF(qualitative!AU11=70,1,0)</f>
        <v>0</v>
      </c>
      <c r="BF11" s="19">
        <f>IF(qualitative!AV11=30,1,0)</f>
        <v>0</v>
      </c>
      <c r="BG11" s="19">
        <f t="shared" si="10"/>
        <v>0</v>
      </c>
      <c r="BH11" s="19">
        <f>IF(OR(qualitative!AW11="5*4",qualitative!AW11="4*5",qualitative!AW11="4*5=20",qualitative!AW11="5*4=20"),1,0)</f>
        <v>0</v>
      </c>
      <c r="BI11" s="19">
        <f>IF(qualitative!AX11=3,1,0)</f>
        <v>0</v>
      </c>
      <c r="BJ11" s="19">
        <f>qualitative!AY11</f>
        <v>0</v>
      </c>
      <c r="BK11" s="19">
        <f t="shared" si="11"/>
        <v>0</v>
      </c>
      <c r="BL11" s="19">
        <f>IF(qualitative!AZ11=5,1,0)</f>
        <v>0</v>
      </c>
      <c r="BM11" s="19">
        <f>qualitative!BA11</f>
        <v>0</v>
      </c>
      <c r="BN11" s="19">
        <f t="shared" si="12"/>
        <v>0</v>
      </c>
      <c r="BO11" s="18">
        <f t="shared" si="13"/>
        <v>0</v>
      </c>
      <c r="BP11" s="22">
        <f t="shared" si="14"/>
        <v>0</v>
      </c>
      <c r="BQ11" s="18">
        <f>COUNTIF(qualitative!C11:BA11,999)</f>
        <v>0</v>
      </c>
    </row>
    <row r="12" spans="1:69" s="17" customFormat="1" x14ac:dyDescent="0.35">
      <c r="A12" s="19">
        <f>qualitative!A12</f>
        <v>0</v>
      </c>
      <c r="B12">
        <f>qualitative!B12</f>
        <v>0</v>
      </c>
      <c r="C12" s="19">
        <f>IF(qualitative!C12=23,1,0)</f>
        <v>0</v>
      </c>
      <c r="D12" s="19">
        <f>IF(qualitative!D12=25,1,0)</f>
        <v>0</v>
      </c>
      <c r="E12" s="19">
        <f>IF(qualitative!E12=26,1,0)</f>
        <v>0</v>
      </c>
      <c r="F12" s="19">
        <f>IF(qualitative!F12=45,1,0)</f>
        <v>0</v>
      </c>
      <c r="G12" s="19">
        <f t="shared" si="0"/>
        <v>0</v>
      </c>
      <c r="H12" s="19">
        <f>IF(qualitative!G12=394041,1,0)</f>
        <v>0</v>
      </c>
      <c r="I12" s="19">
        <f>IF(qualitative!H12=868990,1,0)</f>
        <v>0</v>
      </c>
      <c r="J12" s="19">
        <f>IF(qualitative!I12=585960,1,0)</f>
        <v>0</v>
      </c>
      <c r="K12" s="19">
        <f t="shared" si="1"/>
        <v>0</v>
      </c>
      <c r="L12" s="19">
        <f>IF(qualitative!J12=34,1,0)</f>
        <v>0</v>
      </c>
      <c r="M12" s="19">
        <f>IF(qualitative!K12=15,1,0)</f>
        <v>0</v>
      </c>
      <c r="N12" s="19">
        <f>IF(qualitative!L12=50,1,0)</f>
        <v>0</v>
      </c>
      <c r="O12" s="19">
        <f>IF(qualitative!M12=76,1,0)</f>
        <v>0</v>
      </c>
      <c r="P12" s="19">
        <f>IF(qualitative!N12=106,1,0)</f>
        <v>0</v>
      </c>
      <c r="Q12" s="19">
        <f t="shared" si="2"/>
        <v>0</v>
      </c>
      <c r="R12" s="19">
        <f>IF(qualitative!O12=6,1,0)</f>
        <v>0</v>
      </c>
      <c r="S12" s="19">
        <f>IF(qualitative!P12=8,1,0)</f>
        <v>0</v>
      </c>
      <c r="T12" s="19">
        <f>IF(qualitative!Q12=30,1,0)</f>
        <v>0</v>
      </c>
      <c r="U12" s="19">
        <f>IF(qualitative!R12=40,1,0)</f>
        <v>0</v>
      </c>
      <c r="V12" s="19">
        <f>IF(qualitative!S12=25,1,0)</f>
        <v>0</v>
      </c>
      <c r="W12" s="19">
        <f t="shared" si="3"/>
        <v>0</v>
      </c>
      <c r="X12" s="19">
        <f>IF(qualitative!T12=67,1,0)</f>
        <v>0</v>
      </c>
      <c r="Y12" s="19">
        <f>IF(qualitative!U12=15,1,0)</f>
        <v>0</v>
      </c>
      <c r="Z12" s="19">
        <f>IF(qualitative!V12=80,1,0)</f>
        <v>0</v>
      </c>
      <c r="AA12" s="19">
        <f t="shared" si="4"/>
        <v>0</v>
      </c>
      <c r="AB12" s="19">
        <f>IF(qualitative!W12=5,1,0)</f>
        <v>0</v>
      </c>
      <c r="AC12" s="19">
        <f>IF(qualitative!X12=4,1,0)</f>
        <v>0</v>
      </c>
      <c r="AD12" s="19">
        <f>IF(qualitative!Y12=6,1,0)</f>
        <v>0</v>
      </c>
      <c r="AE12" s="19">
        <f>IF(qualitative!Z12=3,1,0)</f>
        <v>0</v>
      </c>
      <c r="AF12" s="19">
        <f>IF(qualitative!AA12=7,1,0)</f>
        <v>0</v>
      </c>
      <c r="AG12" s="19">
        <f>IF(qualitative!AB12=5,1,0)</f>
        <v>0</v>
      </c>
      <c r="AH12" s="19">
        <f t="shared" si="5"/>
        <v>0</v>
      </c>
      <c r="AI12" s="19">
        <f>IF(qualitative!AC12=39,1,0)</f>
        <v>0</v>
      </c>
      <c r="AJ12" s="19">
        <f>IF(qualitative!AD12=80,1,0)</f>
        <v>0</v>
      </c>
      <c r="AK12" s="19">
        <f>IF(qualitative!AE12=90,1,0)</f>
        <v>0</v>
      </c>
      <c r="AL12" s="19">
        <f>IF(qualitative!AF12=67,1,0)</f>
        <v>0</v>
      </c>
      <c r="AM12" s="19">
        <f>IF(qualitative!AG12=33,1,0)</f>
        <v>0</v>
      </c>
      <c r="AN12" s="19">
        <f t="shared" si="6"/>
        <v>0</v>
      </c>
      <c r="AO12" s="19">
        <f>IF(qualitative!AH12=42,1,0)</f>
        <v>0</v>
      </c>
      <c r="AP12" s="19">
        <f>IF(qualitative!AI12=30,1,0)</f>
        <v>0</v>
      </c>
      <c r="AQ12" s="19">
        <f>IF(qualitative!AJ12=11,1,0)</f>
        <v>0</v>
      </c>
      <c r="AR12" s="19">
        <f>IF(qualitative!AK12=26,1,0)</f>
        <v>0</v>
      </c>
      <c r="AS12" s="19">
        <f>IF(qualitative!AL12=17,1,0)</f>
        <v>0</v>
      </c>
      <c r="AT12" s="19">
        <f t="shared" si="7"/>
        <v>0</v>
      </c>
      <c r="AU12" s="19">
        <f>IF(qualitative!AM12="12+6",1,0)</f>
        <v>0</v>
      </c>
      <c r="AV12" s="19">
        <f>IF(qualitative!AN12=18,1,0)</f>
        <v>0</v>
      </c>
      <c r="AW12" s="19">
        <f t="shared" si="8"/>
        <v>0</v>
      </c>
      <c r="AX12" s="19">
        <f>IF(qualitative!AO12="28-3",1,0)</f>
        <v>0</v>
      </c>
      <c r="AY12" s="19">
        <f>IF(qualitative!AP12=25,1,0)</f>
        <v>0</v>
      </c>
      <c r="AZ12" s="19">
        <f t="shared" si="9"/>
        <v>0</v>
      </c>
      <c r="BA12" s="19">
        <f>IF(qualitative!AQ12=14,1,0)</f>
        <v>0</v>
      </c>
      <c r="BB12" s="19">
        <f>IF(qualitative!AR12=20,1,0)</f>
        <v>0</v>
      </c>
      <c r="BC12" s="19">
        <f>IF(qualitative!AS12=80,1,0)</f>
        <v>0</v>
      </c>
      <c r="BD12" s="19">
        <f>IF(qualitative!AT12=18,1,0)</f>
        <v>0</v>
      </c>
      <c r="BE12" s="19">
        <f>IF(qualitative!AU12=70,1,0)</f>
        <v>0</v>
      </c>
      <c r="BF12" s="19">
        <f>IF(qualitative!AV12=30,1,0)</f>
        <v>0</v>
      </c>
      <c r="BG12" s="19">
        <f t="shared" si="10"/>
        <v>0</v>
      </c>
      <c r="BH12" s="19">
        <f>IF(OR(qualitative!AW12="5*4",qualitative!AW12="4*5",qualitative!AW12="4*5=20",qualitative!AW12="5*4=20"),1,0)</f>
        <v>0</v>
      </c>
      <c r="BI12" s="19">
        <f>IF(qualitative!AX12=3,1,0)</f>
        <v>0</v>
      </c>
      <c r="BJ12" s="19">
        <f>qualitative!AY12</f>
        <v>0</v>
      </c>
      <c r="BK12" s="19">
        <f t="shared" si="11"/>
        <v>0</v>
      </c>
      <c r="BL12" s="19">
        <f>IF(qualitative!AZ12=5,1,0)</f>
        <v>0</v>
      </c>
      <c r="BM12" s="19">
        <f>qualitative!BA12</f>
        <v>0</v>
      </c>
      <c r="BN12" s="19">
        <f t="shared" si="12"/>
        <v>0</v>
      </c>
      <c r="BO12" s="18">
        <f t="shared" si="13"/>
        <v>0</v>
      </c>
      <c r="BP12" s="22">
        <f t="shared" si="14"/>
        <v>0</v>
      </c>
      <c r="BQ12" s="18">
        <f>COUNTIF(qualitative!C12:BA12,999)</f>
        <v>0</v>
      </c>
    </row>
    <row r="13" spans="1:69" s="17" customFormat="1" x14ac:dyDescent="0.35">
      <c r="A13" s="19">
        <f>qualitative!A13</f>
        <v>0</v>
      </c>
      <c r="B13">
        <f>qualitative!B13</f>
        <v>0</v>
      </c>
      <c r="C13" s="19">
        <f>IF(qualitative!C13=23,1,0)</f>
        <v>0</v>
      </c>
      <c r="D13" s="19">
        <f>IF(qualitative!D13=25,1,0)</f>
        <v>0</v>
      </c>
      <c r="E13" s="19">
        <f>IF(qualitative!E13=26,1,0)</f>
        <v>0</v>
      </c>
      <c r="F13" s="19">
        <f>IF(qualitative!F13=45,1,0)</f>
        <v>0</v>
      </c>
      <c r="G13" s="19">
        <f t="shared" si="0"/>
        <v>0</v>
      </c>
      <c r="H13" s="19">
        <f>IF(qualitative!G13=394041,1,0)</f>
        <v>0</v>
      </c>
      <c r="I13" s="19">
        <f>IF(qualitative!H13=868990,1,0)</f>
        <v>0</v>
      </c>
      <c r="J13" s="19">
        <f>IF(qualitative!I13=585960,1,0)</f>
        <v>0</v>
      </c>
      <c r="K13" s="19">
        <f t="shared" si="1"/>
        <v>0</v>
      </c>
      <c r="L13" s="19">
        <f>IF(qualitative!J13=34,1,0)</f>
        <v>0</v>
      </c>
      <c r="M13" s="19">
        <f>IF(qualitative!K13=15,1,0)</f>
        <v>0</v>
      </c>
      <c r="N13" s="19">
        <f>IF(qualitative!L13=50,1,0)</f>
        <v>0</v>
      </c>
      <c r="O13" s="19">
        <f>IF(qualitative!M13=76,1,0)</f>
        <v>0</v>
      </c>
      <c r="P13" s="19">
        <f>IF(qualitative!N13=106,1,0)</f>
        <v>0</v>
      </c>
      <c r="Q13" s="19">
        <f t="shared" si="2"/>
        <v>0</v>
      </c>
      <c r="R13" s="19">
        <f>IF(qualitative!O13=6,1,0)</f>
        <v>0</v>
      </c>
      <c r="S13" s="19">
        <f>IF(qualitative!P13=8,1,0)</f>
        <v>0</v>
      </c>
      <c r="T13" s="19">
        <f>IF(qualitative!Q13=30,1,0)</f>
        <v>0</v>
      </c>
      <c r="U13" s="19">
        <f>IF(qualitative!R13=40,1,0)</f>
        <v>0</v>
      </c>
      <c r="V13" s="19">
        <f>IF(qualitative!S13=25,1,0)</f>
        <v>0</v>
      </c>
      <c r="W13" s="19">
        <f t="shared" si="3"/>
        <v>0</v>
      </c>
      <c r="X13" s="19">
        <f>IF(qualitative!T13=67,1,0)</f>
        <v>0</v>
      </c>
      <c r="Y13" s="19">
        <f>IF(qualitative!U13=15,1,0)</f>
        <v>0</v>
      </c>
      <c r="Z13" s="19">
        <f>IF(qualitative!V13=80,1,0)</f>
        <v>0</v>
      </c>
      <c r="AA13" s="19">
        <f t="shared" si="4"/>
        <v>0</v>
      </c>
      <c r="AB13" s="19">
        <f>IF(qualitative!W13=5,1,0)</f>
        <v>0</v>
      </c>
      <c r="AC13" s="19">
        <f>IF(qualitative!X13=4,1,0)</f>
        <v>0</v>
      </c>
      <c r="AD13" s="19">
        <f>IF(qualitative!Y13=6,1,0)</f>
        <v>0</v>
      </c>
      <c r="AE13" s="19">
        <f>IF(qualitative!Z13=3,1,0)</f>
        <v>0</v>
      </c>
      <c r="AF13" s="19">
        <f>IF(qualitative!AA13=7,1,0)</f>
        <v>0</v>
      </c>
      <c r="AG13" s="19">
        <f>IF(qualitative!AB13=5,1,0)</f>
        <v>0</v>
      </c>
      <c r="AH13" s="19">
        <f t="shared" si="5"/>
        <v>0</v>
      </c>
      <c r="AI13" s="19">
        <f>IF(qualitative!AC13=39,1,0)</f>
        <v>0</v>
      </c>
      <c r="AJ13" s="19">
        <f>IF(qualitative!AD13=80,1,0)</f>
        <v>0</v>
      </c>
      <c r="AK13" s="19">
        <f>IF(qualitative!AE13=90,1,0)</f>
        <v>0</v>
      </c>
      <c r="AL13" s="19">
        <f>IF(qualitative!AF13=67,1,0)</f>
        <v>0</v>
      </c>
      <c r="AM13" s="19">
        <f>IF(qualitative!AG13=33,1,0)</f>
        <v>0</v>
      </c>
      <c r="AN13" s="19">
        <f t="shared" si="6"/>
        <v>0</v>
      </c>
      <c r="AO13" s="19">
        <f>IF(qualitative!AH13=42,1,0)</f>
        <v>0</v>
      </c>
      <c r="AP13" s="19">
        <f>IF(qualitative!AI13=30,1,0)</f>
        <v>0</v>
      </c>
      <c r="AQ13" s="19">
        <f>IF(qualitative!AJ13=11,1,0)</f>
        <v>0</v>
      </c>
      <c r="AR13" s="19">
        <f>IF(qualitative!AK13=26,1,0)</f>
        <v>0</v>
      </c>
      <c r="AS13" s="19">
        <f>IF(qualitative!AL13=17,1,0)</f>
        <v>0</v>
      </c>
      <c r="AT13" s="19">
        <f t="shared" si="7"/>
        <v>0</v>
      </c>
      <c r="AU13" s="19">
        <f>IF(qualitative!AM13="12+6",1,0)</f>
        <v>0</v>
      </c>
      <c r="AV13" s="19">
        <f>IF(qualitative!AN13=18,1,0)</f>
        <v>0</v>
      </c>
      <c r="AW13" s="19">
        <f t="shared" si="8"/>
        <v>0</v>
      </c>
      <c r="AX13" s="19">
        <f>IF(qualitative!AO13="28-3",1,0)</f>
        <v>0</v>
      </c>
      <c r="AY13" s="19">
        <f>IF(qualitative!AP13=25,1,0)</f>
        <v>0</v>
      </c>
      <c r="AZ13" s="19">
        <f t="shared" si="9"/>
        <v>0</v>
      </c>
      <c r="BA13" s="19">
        <f>IF(qualitative!AQ13=14,1,0)</f>
        <v>0</v>
      </c>
      <c r="BB13" s="19">
        <f>IF(qualitative!AR13=20,1,0)</f>
        <v>0</v>
      </c>
      <c r="BC13" s="19">
        <f>IF(qualitative!AS13=80,1,0)</f>
        <v>0</v>
      </c>
      <c r="BD13" s="19">
        <f>IF(qualitative!AT13=18,1,0)</f>
        <v>0</v>
      </c>
      <c r="BE13" s="19">
        <f>IF(qualitative!AU13=70,1,0)</f>
        <v>0</v>
      </c>
      <c r="BF13" s="19">
        <f>IF(qualitative!AV13=30,1,0)</f>
        <v>0</v>
      </c>
      <c r="BG13" s="19">
        <f t="shared" si="10"/>
        <v>0</v>
      </c>
      <c r="BH13" s="19">
        <f>IF(OR(qualitative!AW13="5*4",qualitative!AW13="4*5",qualitative!AW13="4*5=20",qualitative!AW13="5*4=20"),1,0)</f>
        <v>0</v>
      </c>
      <c r="BI13" s="19">
        <f>IF(qualitative!AX13=3,1,0)</f>
        <v>0</v>
      </c>
      <c r="BJ13" s="19">
        <f>qualitative!AY13</f>
        <v>0</v>
      </c>
      <c r="BK13" s="19">
        <f t="shared" si="11"/>
        <v>0</v>
      </c>
      <c r="BL13" s="19">
        <f>IF(qualitative!AZ13=5,1,0)</f>
        <v>0</v>
      </c>
      <c r="BM13" s="19">
        <f>qualitative!BA13</f>
        <v>0</v>
      </c>
      <c r="BN13" s="19">
        <f t="shared" si="12"/>
        <v>0</v>
      </c>
      <c r="BO13" s="18">
        <f t="shared" si="13"/>
        <v>0</v>
      </c>
      <c r="BP13" s="22">
        <f t="shared" si="14"/>
        <v>0</v>
      </c>
      <c r="BQ13" s="18">
        <f>COUNTIF(qualitative!C13:BA13,999)</f>
        <v>0</v>
      </c>
    </row>
    <row r="14" spans="1:69" s="17" customFormat="1" x14ac:dyDescent="0.35">
      <c r="A14" s="19">
        <f>qualitative!A14</f>
        <v>0</v>
      </c>
      <c r="B14">
        <f>qualitative!B14</f>
        <v>0</v>
      </c>
      <c r="C14" s="19">
        <f>IF(qualitative!C14=23,1,0)</f>
        <v>0</v>
      </c>
      <c r="D14" s="19">
        <f>IF(qualitative!D14=25,1,0)</f>
        <v>0</v>
      </c>
      <c r="E14" s="19">
        <f>IF(qualitative!E14=26,1,0)</f>
        <v>0</v>
      </c>
      <c r="F14" s="19">
        <f>IF(qualitative!F14=45,1,0)</f>
        <v>0</v>
      </c>
      <c r="G14" s="19">
        <f t="shared" si="0"/>
        <v>0</v>
      </c>
      <c r="H14" s="19">
        <f>IF(qualitative!G14=394041,1,0)</f>
        <v>0</v>
      </c>
      <c r="I14" s="19">
        <f>IF(qualitative!H14=868990,1,0)</f>
        <v>0</v>
      </c>
      <c r="J14" s="19">
        <f>IF(qualitative!I14=585960,1,0)</f>
        <v>0</v>
      </c>
      <c r="K14" s="19">
        <f t="shared" si="1"/>
        <v>0</v>
      </c>
      <c r="L14" s="19">
        <f>IF(qualitative!J14=34,1,0)</f>
        <v>0</v>
      </c>
      <c r="M14" s="19">
        <f>IF(qualitative!K14=15,1,0)</f>
        <v>0</v>
      </c>
      <c r="N14" s="19">
        <f>IF(qualitative!L14=50,1,0)</f>
        <v>0</v>
      </c>
      <c r="O14" s="19">
        <f>IF(qualitative!M14=76,1,0)</f>
        <v>0</v>
      </c>
      <c r="P14" s="19">
        <f>IF(qualitative!N14=106,1,0)</f>
        <v>0</v>
      </c>
      <c r="Q14" s="19">
        <f t="shared" si="2"/>
        <v>0</v>
      </c>
      <c r="R14" s="19">
        <f>IF(qualitative!O14=6,1,0)</f>
        <v>0</v>
      </c>
      <c r="S14" s="19">
        <f>IF(qualitative!P14=8,1,0)</f>
        <v>0</v>
      </c>
      <c r="T14" s="19">
        <f>IF(qualitative!Q14=30,1,0)</f>
        <v>0</v>
      </c>
      <c r="U14" s="19">
        <f>IF(qualitative!R14=40,1,0)</f>
        <v>0</v>
      </c>
      <c r="V14" s="19">
        <f>IF(qualitative!S14=25,1,0)</f>
        <v>0</v>
      </c>
      <c r="W14" s="19">
        <f t="shared" si="3"/>
        <v>0</v>
      </c>
      <c r="X14" s="19">
        <f>IF(qualitative!T14=67,1,0)</f>
        <v>0</v>
      </c>
      <c r="Y14" s="19">
        <f>IF(qualitative!U14=15,1,0)</f>
        <v>0</v>
      </c>
      <c r="Z14" s="19">
        <f>IF(qualitative!V14=80,1,0)</f>
        <v>0</v>
      </c>
      <c r="AA14" s="19">
        <f t="shared" si="4"/>
        <v>0</v>
      </c>
      <c r="AB14" s="19">
        <f>IF(qualitative!W14=5,1,0)</f>
        <v>0</v>
      </c>
      <c r="AC14" s="19">
        <f>IF(qualitative!X14=4,1,0)</f>
        <v>0</v>
      </c>
      <c r="AD14" s="19">
        <f>IF(qualitative!Y14=6,1,0)</f>
        <v>0</v>
      </c>
      <c r="AE14" s="19">
        <f>IF(qualitative!Z14=3,1,0)</f>
        <v>0</v>
      </c>
      <c r="AF14" s="19">
        <f>IF(qualitative!AA14=7,1,0)</f>
        <v>0</v>
      </c>
      <c r="AG14" s="19">
        <f>IF(qualitative!AB14=5,1,0)</f>
        <v>0</v>
      </c>
      <c r="AH14" s="19">
        <f t="shared" si="5"/>
        <v>0</v>
      </c>
      <c r="AI14" s="19">
        <f>IF(qualitative!AC14=39,1,0)</f>
        <v>0</v>
      </c>
      <c r="AJ14" s="19">
        <f>IF(qualitative!AD14=80,1,0)</f>
        <v>0</v>
      </c>
      <c r="AK14" s="19">
        <f>IF(qualitative!AE14=90,1,0)</f>
        <v>0</v>
      </c>
      <c r="AL14" s="19">
        <f>IF(qualitative!AF14=67,1,0)</f>
        <v>0</v>
      </c>
      <c r="AM14" s="19">
        <f>IF(qualitative!AG14=33,1,0)</f>
        <v>0</v>
      </c>
      <c r="AN14" s="19">
        <f t="shared" si="6"/>
        <v>0</v>
      </c>
      <c r="AO14" s="19">
        <f>IF(qualitative!AH14=42,1,0)</f>
        <v>0</v>
      </c>
      <c r="AP14" s="19">
        <f>IF(qualitative!AI14=30,1,0)</f>
        <v>0</v>
      </c>
      <c r="AQ14" s="19">
        <f>IF(qualitative!AJ14=11,1,0)</f>
        <v>0</v>
      </c>
      <c r="AR14" s="19">
        <f>IF(qualitative!AK14=26,1,0)</f>
        <v>0</v>
      </c>
      <c r="AS14" s="19">
        <f>IF(qualitative!AL14=17,1,0)</f>
        <v>0</v>
      </c>
      <c r="AT14" s="19">
        <f t="shared" si="7"/>
        <v>0</v>
      </c>
      <c r="AU14" s="19">
        <f>IF(qualitative!AM14="12+6",1,0)</f>
        <v>0</v>
      </c>
      <c r="AV14" s="19">
        <f>IF(qualitative!AN14=18,1,0)</f>
        <v>0</v>
      </c>
      <c r="AW14" s="19">
        <f t="shared" si="8"/>
        <v>0</v>
      </c>
      <c r="AX14" s="19">
        <f>IF(qualitative!AO14="28-3",1,0)</f>
        <v>0</v>
      </c>
      <c r="AY14" s="19">
        <f>IF(qualitative!AP14=25,1,0)</f>
        <v>0</v>
      </c>
      <c r="AZ14" s="19">
        <f t="shared" si="9"/>
        <v>0</v>
      </c>
      <c r="BA14" s="19">
        <f>IF(qualitative!AQ14=14,1,0)</f>
        <v>0</v>
      </c>
      <c r="BB14" s="19">
        <f>IF(qualitative!AR14=20,1,0)</f>
        <v>0</v>
      </c>
      <c r="BC14" s="19">
        <f>IF(qualitative!AS14=80,1,0)</f>
        <v>0</v>
      </c>
      <c r="BD14" s="19">
        <f>IF(qualitative!AT14=18,1,0)</f>
        <v>0</v>
      </c>
      <c r="BE14" s="19">
        <f>IF(qualitative!AU14=70,1,0)</f>
        <v>0</v>
      </c>
      <c r="BF14" s="19">
        <f>IF(qualitative!AV14=30,1,0)</f>
        <v>0</v>
      </c>
      <c r="BG14" s="19">
        <f t="shared" si="10"/>
        <v>0</v>
      </c>
      <c r="BH14" s="19">
        <f>IF(OR(qualitative!AW14="5*4",qualitative!AW14="4*5",qualitative!AW14="4*5=20",qualitative!AW14="5*4=20"),1,0)</f>
        <v>0</v>
      </c>
      <c r="BI14" s="19">
        <f>IF(qualitative!AX14=3,1,0)</f>
        <v>0</v>
      </c>
      <c r="BJ14" s="19">
        <f>qualitative!AY14</f>
        <v>0</v>
      </c>
      <c r="BK14" s="19">
        <f t="shared" si="11"/>
        <v>0</v>
      </c>
      <c r="BL14" s="19">
        <f>IF(qualitative!AZ14=5,1,0)</f>
        <v>0</v>
      </c>
      <c r="BM14" s="19">
        <f>qualitative!BA14</f>
        <v>0</v>
      </c>
      <c r="BN14" s="19">
        <f t="shared" si="12"/>
        <v>0</v>
      </c>
      <c r="BO14" s="18">
        <f t="shared" si="13"/>
        <v>0</v>
      </c>
      <c r="BP14" s="22">
        <f t="shared" si="14"/>
        <v>0</v>
      </c>
      <c r="BQ14" s="18">
        <f>COUNTIF(qualitative!C14:BA14,999)</f>
        <v>0</v>
      </c>
    </row>
    <row r="15" spans="1:69" s="17" customFormat="1" x14ac:dyDescent="0.35">
      <c r="A15" s="19">
        <f>qualitative!A15</f>
        <v>0</v>
      </c>
      <c r="B15">
        <f>qualitative!B15</f>
        <v>0</v>
      </c>
      <c r="C15" s="19">
        <f>IF(qualitative!C15=23,1,0)</f>
        <v>0</v>
      </c>
      <c r="D15" s="19">
        <f>IF(qualitative!D15=25,1,0)</f>
        <v>0</v>
      </c>
      <c r="E15" s="19">
        <f>IF(qualitative!E15=26,1,0)</f>
        <v>0</v>
      </c>
      <c r="F15" s="19">
        <f>IF(qualitative!F15=45,1,0)</f>
        <v>0</v>
      </c>
      <c r="G15" s="19">
        <f t="shared" si="0"/>
        <v>0</v>
      </c>
      <c r="H15" s="19">
        <f>IF(qualitative!G15=394041,1,0)</f>
        <v>0</v>
      </c>
      <c r="I15" s="19">
        <f>IF(qualitative!H15=868990,1,0)</f>
        <v>0</v>
      </c>
      <c r="J15" s="19">
        <f>IF(qualitative!I15=585960,1,0)</f>
        <v>0</v>
      </c>
      <c r="K15" s="19">
        <f t="shared" si="1"/>
        <v>0</v>
      </c>
      <c r="L15" s="19">
        <f>IF(qualitative!J15=34,1,0)</f>
        <v>0</v>
      </c>
      <c r="M15" s="19">
        <f>IF(qualitative!K15=15,1,0)</f>
        <v>0</v>
      </c>
      <c r="N15" s="19">
        <f>IF(qualitative!L15=50,1,0)</f>
        <v>0</v>
      </c>
      <c r="O15" s="19">
        <f>IF(qualitative!M15=76,1,0)</f>
        <v>0</v>
      </c>
      <c r="P15" s="19">
        <f>IF(qualitative!N15=106,1,0)</f>
        <v>0</v>
      </c>
      <c r="Q15" s="19">
        <f t="shared" si="2"/>
        <v>0</v>
      </c>
      <c r="R15" s="19">
        <f>IF(qualitative!O15=6,1,0)</f>
        <v>0</v>
      </c>
      <c r="S15" s="19">
        <f>IF(qualitative!P15=8,1,0)</f>
        <v>0</v>
      </c>
      <c r="T15" s="19">
        <f>IF(qualitative!Q15=30,1,0)</f>
        <v>0</v>
      </c>
      <c r="U15" s="19">
        <f>IF(qualitative!R15=40,1,0)</f>
        <v>0</v>
      </c>
      <c r="V15" s="19">
        <f>IF(qualitative!S15=25,1,0)</f>
        <v>0</v>
      </c>
      <c r="W15" s="19">
        <f t="shared" si="3"/>
        <v>0</v>
      </c>
      <c r="X15" s="19">
        <f>IF(qualitative!T15=67,1,0)</f>
        <v>0</v>
      </c>
      <c r="Y15" s="19">
        <f>IF(qualitative!U15=15,1,0)</f>
        <v>0</v>
      </c>
      <c r="Z15" s="19">
        <f>IF(qualitative!V15=80,1,0)</f>
        <v>0</v>
      </c>
      <c r="AA15" s="19">
        <f t="shared" si="4"/>
        <v>0</v>
      </c>
      <c r="AB15" s="19">
        <f>IF(qualitative!W15=5,1,0)</f>
        <v>0</v>
      </c>
      <c r="AC15" s="19">
        <f>IF(qualitative!X15=4,1,0)</f>
        <v>0</v>
      </c>
      <c r="AD15" s="19">
        <f>IF(qualitative!Y15=6,1,0)</f>
        <v>0</v>
      </c>
      <c r="AE15" s="19">
        <f>IF(qualitative!Z15=3,1,0)</f>
        <v>0</v>
      </c>
      <c r="AF15" s="19">
        <f>IF(qualitative!AA15=7,1,0)</f>
        <v>0</v>
      </c>
      <c r="AG15" s="19">
        <f>IF(qualitative!AB15=5,1,0)</f>
        <v>0</v>
      </c>
      <c r="AH15" s="19">
        <f t="shared" si="5"/>
        <v>0</v>
      </c>
      <c r="AI15" s="19">
        <f>IF(qualitative!AC15=39,1,0)</f>
        <v>0</v>
      </c>
      <c r="AJ15" s="19">
        <f>IF(qualitative!AD15=80,1,0)</f>
        <v>0</v>
      </c>
      <c r="AK15" s="19">
        <f>IF(qualitative!AE15=90,1,0)</f>
        <v>0</v>
      </c>
      <c r="AL15" s="19">
        <f>IF(qualitative!AF15=67,1,0)</f>
        <v>0</v>
      </c>
      <c r="AM15" s="19">
        <f>IF(qualitative!AG15=33,1,0)</f>
        <v>0</v>
      </c>
      <c r="AN15" s="19">
        <f t="shared" si="6"/>
        <v>0</v>
      </c>
      <c r="AO15" s="19">
        <f>IF(qualitative!AH15=42,1,0)</f>
        <v>0</v>
      </c>
      <c r="AP15" s="19">
        <f>IF(qualitative!AI15=30,1,0)</f>
        <v>0</v>
      </c>
      <c r="AQ15" s="19">
        <f>IF(qualitative!AJ15=11,1,0)</f>
        <v>0</v>
      </c>
      <c r="AR15" s="19">
        <f>IF(qualitative!AK15=26,1,0)</f>
        <v>0</v>
      </c>
      <c r="AS15" s="19">
        <f>IF(qualitative!AL15=17,1,0)</f>
        <v>0</v>
      </c>
      <c r="AT15" s="19">
        <f t="shared" si="7"/>
        <v>0</v>
      </c>
      <c r="AU15" s="19">
        <f>IF(qualitative!AM15="12+6",1,0)</f>
        <v>0</v>
      </c>
      <c r="AV15" s="19">
        <f>IF(qualitative!AN15=18,1,0)</f>
        <v>0</v>
      </c>
      <c r="AW15" s="19">
        <f t="shared" si="8"/>
        <v>0</v>
      </c>
      <c r="AX15" s="19">
        <f>IF(qualitative!AO15="28-3",1,0)</f>
        <v>0</v>
      </c>
      <c r="AY15" s="19">
        <f>IF(qualitative!AP15=25,1,0)</f>
        <v>0</v>
      </c>
      <c r="AZ15" s="19">
        <f t="shared" si="9"/>
        <v>0</v>
      </c>
      <c r="BA15" s="19">
        <f>IF(qualitative!AQ15=14,1,0)</f>
        <v>0</v>
      </c>
      <c r="BB15" s="19">
        <f>IF(qualitative!AR15=20,1,0)</f>
        <v>0</v>
      </c>
      <c r="BC15" s="19">
        <f>IF(qualitative!AS15=80,1,0)</f>
        <v>0</v>
      </c>
      <c r="BD15" s="19">
        <f>IF(qualitative!AT15=18,1,0)</f>
        <v>0</v>
      </c>
      <c r="BE15" s="19">
        <f>IF(qualitative!AU15=70,1,0)</f>
        <v>0</v>
      </c>
      <c r="BF15" s="19">
        <f>IF(qualitative!AV15=30,1,0)</f>
        <v>0</v>
      </c>
      <c r="BG15" s="19">
        <f t="shared" si="10"/>
        <v>0</v>
      </c>
      <c r="BH15" s="19">
        <f>IF(OR(qualitative!AW15="5*4",qualitative!AW15="4*5",qualitative!AW15="4*5=20",qualitative!AW15="5*4=20"),1,0)</f>
        <v>0</v>
      </c>
      <c r="BI15" s="19">
        <f>IF(qualitative!AX15=3,1,0)</f>
        <v>0</v>
      </c>
      <c r="BJ15" s="19">
        <f>qualitative!AY15</f>
        <v>0</v>
      </c>
      <c r="BK15" s="19">
        <f t="shared" si="11"/>
        <v>0</v>
      </c>
      <c r="BL15" s="19">
        <f>IF(qualitative!AZ15=5,1,0)</f>
        <v>0</v>
      </c>
      <c r="BM15" s="19">
        <f>qualitative!BA15</f>
        <v>0</v>
      </c>
      <c r="BN15" s="19">
        <f t="shared" si="12"/>
        <v>0</v>
      </c>
      <c r="BO15" s="18">
        <f t="shared" si="13"/>
        <v>0</v>
      </c>
      <c r="BP15" s="22">
        <f t="shared" si="14"/>
        <v>0</v>
      </c>
      <c r="BQ15" s="18">
        <f>COUNTIF(qualitative!C15:BA15,999)</f>
        <v>0</v>
      </c>
    </row>
    <row r="16" spans="1:69" s="17" customFormat="1" x14ac:dyDescent="0.35">
      <c r="A16" s="19">
        <f>qualitative!A16</f>
        <v>0</v>
      </c>
      <c r="B16">
        <f>qualitative!B16</f>
        <v>0</v>
      </c>
      <c r="C16" s="19">
        <f>IF(qualitative!C16=23,1,0)</f>
        <v>0</v>
      </c>
      <c r="D16" s="19">
        <f>IF(qualitative!D16=25,1,0)</f>
        <v>0</v>
      </c>
      <c r="E16" s="19">
        <f>IF(qualitative!E16=26,1,0)</f>
        <v>0</v>
      </c>
      <c r="F16" s="19">
        <f>IF(qualitative!F16=45,1,0)</f>
        <v>0</v>
      </c>
      <c r="G16" s="19">
        <f t="shared" si="0"/>
        <v>0</v>
      </c>
      <c r="H16" s="19">
        <f>IF(qualitative!G16=394041,1,0)</f>
        <v>0</v>
      </c>
      <c r="I16" s="19">
        <f>IF(qualitative!H16=868990,1,0)</f>
        <v>0</v>
      </c>
      <c r="J16" s="19">
        <f>IF(qualitative!I16=585960,1,0)</f>
        <v>0</v>
      </c>
      <c r="K16" s="19">
        <f t="shared" si="1"/>
        <v>0</v>
      </c>
      <c r="L16" s="19">
        <f>IF(qualitative!J16=34,1,0)</f>
        <v>0</v>
      </c>
      <c r="M16" s="19">
        <f>IF(qualitative!K16=15,1,0)</f>
        <v>0</v>
      </c>
      <c r="N16" s="19">
        <f>IF(qualitative!L16=50,1,0)</f>
        <v>0</v>
      </c>
      <c r="O16" s="19">
        <f>IF(qualitative!M16=76,1,0)</f>
        <v>0</v>
      </c>
      <c r="P16" s="19">
        <f>IF(qualitative!N16=106,1,0)</f>
        <v>0</v>
      </c>
      <c r="Q16" s="19">
        <f t="shared" si="2"/>
        <v>0</v>
      </c>
      <c r="R16" s="19">
        <f>IF(qualitative!O16=6,1,0)</f>
        <v>0</v>
      </c>
      <c r="S16" s="19">
        <f>IF(qualitative!P16=8,1,0)</f>
        <v>0</v>
      </c>
      <c r="T16" s="19">
        <f>IF(qualitative!Q16=30,1,0)</f>
        <v>0</v>
      </c>
      <c r="U16" s="19">
        <f>IF(qualitative!R16=40,1,0)</f>
        <v>0</v>
      </c>
      <c r="V16" s="19">
        <f>IF(qualitative!S16=25,1,0)</f>
        <v>0</v>
      </c>
      <c r="W16" s="19">
        <f t="shared" si="3"/>
        <v>0</v>
      </c>
      <c r="X16" s="19">
        <f>IF(qualitative!T16=67,1,0)</f>
        <v>0</v>
      </c>
      <c r="Y16" s="19">
        <f>IF(qualitative!U16=15,1,0)</f>
        <v>0</v>
      </c>
      <c r="Z16" s="19">
        <f>IF(qualitative!V16=80,1,0)</f>
        <v>0</v>
      </c>
      <c r="AA16" s="19">
        <f t="shared" si="4"/>
        <v>0</v>
      </c>
      <c r="AB16" s="19">
        <f>IF(qualitative!W16=5,1,0)</f>
        <v>0</v>
      </c>
      <c r="AC16" s="19">
        <f>IF(qualitative!X16=4,1,0)</f>
        <v>0</v>
      </c>
      <c r="AD16" s="19">
        <f>IF(qualitative!Y16=6,1,0)</f>
        <v>0</v>
      </c>
      <c r="AE16" s="19">
        <f>IF(qualitative!Z16=3,1,0)</f>
        <v>0</v>
      </c>
      <c r="AF16" s="19">
        <f>IF(qualitative!AA16=7,1,0)</f>
        <v>0</v>
      </c>
      <c r="AG16" s="19">
        <f>IF(qualitative!AB16=5,1,0)</f>
        <v>0</v>
      </c>
      <c r="AH16" s="19">
        <f t="shared" si="5"/>
        <v>0</v>
      </c>
      <c r="AI16" s="19">
        <f>IF(qualitative!AC16=39,1,0)</f>
        <v>0</v>
      </c>
      <c r="AJ16" s="19">
        <f>IF(qualitative!AD16=80,1,0)</f>
        <v>0</v>
      </c>
      <c r="AK16" s="19">
        <f>IF(qualitative!AE16=90,1,0)</f>
        <v>0</v>
      </c>
      <c r="AL16" s="19">
        <f>IF(qualitative!AF16=67,1,0)</f>
        <v>0</v>
      </c>
      <c r="AM16" s="19">
        <f>IF(qualitative!AG16=33,1,0)</f>
        <v>0</v>
      </c>
      <c r="AN16" s="19">
        <f t="shared" si="6"/>
        <v>0</v>
      </c>
      <c r="AO16" s="19">
        <f>IF(qualitative!AH16=42,1,0)</f>
        <v>0</v>
      </c>
      <c r="AP16" s="19">
        <f>IF(qualitative!AI16=30,1,0)</f>
        <v>0</v>
      </c>
      <c r="AQ16" s="19">
        <f>IF(qualitative!AJ16=11,1,0)</f>
        <v>0</v>
      </c>
      <c r="AR16" s="19">
        <f>IF(qualitative!AK16=26,1,0)</f>
        <v>0</v>
      </c>
      <c r="AS16" s="19">
        <f>IF(qualitative!AL16=17,1,0)</f>
        <v>0</v>
      </c>
      <c r="AT16" s="19">
        <f t="shared" si="7"/>
        <v>0</v>
      </c>
      <c r="AU16" s="19">
        <f>IF(qualitative!AM16="12+6",1,0)</f>
        <v>0</v>
      </c>
      <c r="AV16" s="19">
        <f>IF(qualitative!AN16=18,1,0)</f>
        <v>0</v>
      </c>
      <c r="AW16" s="19">
        <f t="shared" si="8"/>
        <v>0</v>
      </c>
      <c r="AX16" s="19">
        <f>IF(qualitative!AO16="28-3",1,0)</f>
        <v>0</v>
      </c>
      <c r="AY16" s="19">
        <f>IF(qualitative!AP16=25,1,0)</f>
        <v>0</v>
      </c>
      <c r="AZ16" s="19">
        <f t="shared" si="9"/>
        <v>0</v>
      </c>
      <c r="BA16" s="19">
        <f>IF(qualitative!AQ16=14,1,0)</f>
        <v>0</v>
      </c>
      <c r="BB16" s="19">
        <f>IF(qualitative!AR16=20,1,0)</f>
        <v>0</v>
      </c>
      <c r="BC16" s="19">
        <f>IF(qualitative!AS16=80,1,0)</f>
        <v>0</v>
      </c>
      <c r="BD16" s="19">
        <f>IF(qualitative!AT16=18,1,0)</f>
        <v>0</v>
      </c>
      <c r="BE16" s="19">
        <f>IF(qualitative!AU16=70,1,0)</f>
        <v>0</v>
      </c>
      <c r="BF16" s="19">
        <f>IF(qualitative!AV16=30,1,0)</f>
        <v>0</v>
      </c>
      <c r="BG16" s="19">
        <f t="shared" si="10"/>
        <v>0</v>
      </c>
      <c r="BH16" s="19">
        <f>IF(OR(qualitative!AW16="5*4",qualitative!AW16="4*5",qualitative!AW16="4*5=20",qualitative!AW16="5*4=20"),1,0)</f>
        <v>0</v>
      </c>
      <c r="BI16" s="19">
        <f>IF(qualitative!AX16=3,1,0)</f>
        <v>0</v>
      </c>
      <c r="BJ16" s="19">
        <f>qualitative!AY16</f>
        <v>0</v>
      </c>
      <c r="BK16" s="19">
        <f t="shared" si="11"/>
        <v>0</v>
      </c>
      <c r="BL16" s="19">
        <f>IF(qualitative!AZ16=5,1,0)</f>
        <v>0</v>
      </c>
      <c r="BM16" s="19">
        <f>qualitative!BA16</f>
        <v>0</v>
      </c>
      <c r="BN16" s="19">
        <f t="shared" si="12"/>
        <v>0</v>
      </c>
      <c r="BO16" s="18">
        <f t="shared" si="13"/>
        <v>0</v>
      </c>
      <c r="BP16" s="22">
        <f t="shared" si="14"/>
        <v>0</v>
      </c>
      <c r="BQ16" s="18">
        <f>COUNTIF(qualitative!C16:BA16,999)</f>
        <v>0</v>
      </c>
    </row>
    <row r="17" spans="1:69" s="17" customFormat="1" x14ac:dyDescent="0.35">
      <c r="A17" s="19">
        <f>qualitative!A17</f>
        <v>0</v>
      </c>
      <c r="B17">
        <f>qualitative!B17</f>
        <v>0</v>
      </c>
      <c r="C17" s="19">
        <f>IF(qualitative!C17=23,1,0)</f>
        <v>0</v>
      </c>
      <c r="D17" s="19">
        <f>IF(qualitative!D17=25,1,0)</f>
        <v>0</v>
      </c>
      <c r="E17" s="19">
        <f>IF(qualitative!E17=26,1,0)</f>
        <v>0</v>
      </c>
      <c r="F17" s="19">
        <f>IF(qualitative!F17=45,1,0)</f>
        <v>0</v>
      </c>
      <c r="G17" s="19">
        <f t="shared" si="0"/>
        <v>0</v>
      </c>
      <c r="H17" s="19">
        <f>IF(qualitative!G17=394041,1,0)</f>
        <v>0</v>
      </c>
      <c r="I17" s="19">
        <f>IF(qualitative!H17=868990,1,0)</f>
        <v>0</v>
      </c>
      <c r="J17" s="19">
        <f>IF(qualitative!I17=585960,1,0)</f>
        <v>0</v>
      </c>
      <c r="K17" s="19">
        <f t="shared" si="1"/>
        <v>0</v>
      </c>
      <c r="L17" s="19">
        <f>IF(qualitative!J17=34,1,0)</f>
        <v>0</v>
      </c>
      <c r="M17" s="19">
        <f>IF(qualitative!K17=15,1,0)</f>
        <v>0</v>
      </c>
      <c r="N17" s="19">
        <f>IF(qualitative!L17=50,1,0)</f>
        <v>0</v>
      </c>
      <c r="O17" s="19">
        <f>IF(qualitative!M17=76,1,0)</f>
        <v>0</v>
      </c>
      <c r="P17" s="19">
        <f>IF(qualitative!N17=106,1,0)</f>
        <v>0</v>
      </c>
      <c r="Q17" s="19">
        <f t="shared" si="2"/>
        <v>0</v>
      </c>
      <c r="R17" s="19">
        <f>IF(qualitative!O17=6,1,0)</f>
        <v>0</v>
      </c>
      <c r="S17" s="19">
        <f>IF(qualitative!P17=8,1,0)</f>
        <v>0</v>
      </c>
      <c r="T17" s="19">
        <f>IF(qualitative!Q17=30,1,0)</f>
        <v>0</v>
      </c>
      <c r="U17" s="19">
        <f>IF(qualitative!R17=40,1,0)</f>
        <v>0</v>
      </c>
      <c r="V17" s="19">
        <f>IF(qualitative!S17=25,1,0)</f>
        <v>0</v>
      </c>
      <c r="W17" s="19">
        <f t="shared" si="3"/>
        <v>0</v>
      </c>
      <c r="X17" s="19">
        <f>IF(qualitative!T17=67,1,0)</f>
        <v>0</v>
      </c>
      <c r="Y17" s="19">
        <f>IF(qualitative!U17=15,1,0)</f>
        <v>0</v>
      </c>
      <c r="Z17" s="19">
        <f>IF(qualitative!V17=80,1,0)</f>
        <v>0</v>
      </c>
      <c r="AA17" s="19">
        <f t="shared" si="4"/>
        <v>0</v>
      </c>
      <c r="AB17" s="19">
        <f>IF(qualitative!W17=5,1,0)</f>
        <v>0</v>
      </c>
      <c r="AC17" s="19">
        <f>IF(qualitative!X17=4,1,0)</f>
        <v>0</v>
      </c>
      <c r="AD17" s="19">
        <f>IF(qualitative!Y17=6,1,0)</f>
        <v>0</v>
      </c>
      <c r="AE17" s="19">
        <f>IF(qualitative!Z17=3,1,0)</f>
        <v>0</v>
      </c>
      <c r="AF17" s="19">
        <f>IF(qualitative!AA17=7,1,0)</f>
        <v>0</v>
      </c>
      <c r="AG17" s="19">
        <f>IF(qualitative!AB17=5,1,0)</f>
        <v>0</v>
      </c>
      <c r="AH17" s="19">
        <f t="shared" si="5"/>
        <v>0</v>
      </c>
      <c r="AI17" s="19">
        <f>IF(qualitative!AC17=39,1,0)</f>
        <v>0</v>
      </c>
      <c r="AJ17" s="19">
        <f>IF(qualitative!AD17=80,1,0)</f>
        <v>0</v>
      </c>
      <c r="AK17" s="19">
        <f>IF(qualitative!AE17=90,1,0)</f>
        <v>0</v>
      </c>
      <c r="AL17" s="19">
        <f>IF(qualitative!AF17=67,1,0)</f>
        <v>0</v>
      </c>
      <c r="AM17" s="19">
        <f>IF(qualitative!AG17=33,1,0)</f>
        <v>0</v>
      </c>
      <c r="AN17" s="19">
        <f t="shared" si="6"/>
        <v>0</v>
      </c>
      <c r="AO17" s="19">
        <f>IF(qualitative!AH17=42,1,0)</f>
        <v>0</v>
      </c>
      <c r="AP17" s="19">
        <f>IF(qualitative!AI17=30,1,0)</f>
        <v>0</v>
      </c>
      <c r="AQ17" s="19">
        <f>IF(qualitative!AJ17=11,1,0)</f>
        <v>0</v>
      </c>
      <c r="AR17" s="19">
        <f>IF(qualitative!AK17=26,1,0)</f>
        <v>0</v>
      </c>
      <c r="AS17" s="19">
        <f>IF(qualitative!AL17=17,1,0)</f>
        <v>0</v>
      </c>
      <c r="AT17" s="19">
        <f t="shared" si="7"/>
        <v>0</v>
      </c>
      <c r="AU17" s="19">
        <f>IF(qualitative!AM17="12+6",1,0)</f>
        <v>0</v>
      </c>
      <c r="AV17" s="19">
        <f>IF(qualitative!AN17=18,1,0)</f>
        <v>0</v>
      </c>
      <c r="AW17" s="19">
        <f t="shared" si="8"/>
        <v>0</v>
      </c>
      <c r="AX17" s="19">
        <f>IF(qualitative!AO17="28-3",1,0)</f>
        <v>0</v>
      </c>
      <c r="AY17" s="19">
        <f>IF(qualitative!AP17=25,1,0)</f>
        <v>0</v>
      </c>
      <c r="AZ17" s="19">
        <f t="shared" si="9"/>
        <v>0</v>
      </c>
      <c r="BA17" s="19">
        <f>IF(qualitative!AQ17=14,1,0)</f>
        <v>0</v>
      </c>
      <c r="BB17" s="19">
        <f>IF(qualitative!AR17=20,1,0)</f>
        <v>0</v>
      </c>
      <c r="BC17" s="19">
        <f>IF(qualitative!AS17=80,1,0)</f>
        <v>0</v>
      </c>
      <c r="BD17" s="19">
        <f>IF(qualitative!AT17=18,1,0)</f>
        <v>0</v>
      </c>
      <c r="BE17" s="19">
        <f>IF(qualitative!AU17=70,1,0)</f>
        <v>0</v>
      </c>
      <c r="BF17" s="19">
        <f>IF(qualitative!AV17=30,1,0)</f>
        <v>0</v>
      </c>
      <c r="BG17" s="19">
        <f t="shared" si="10"/>
        <v>0</v>
      </c>
      <c r="BH17" s="19">
        <f>IF(OR(qualitative!AW17="5*4",qualitative!AW17="4*5",qualitative!AW17="4*5=20",qualitative!AW17="5*4=20"),1,0)</f>
        <v>0</v>
      </c>
      <c r="BI17" s="19">
        <f>IF(qualitative!AX17=3,1,0)</f>
        <v>0</v>
      </c>
      <c r="BJ17" s="19">
        <f>qualitative!AY17</f>
        <v>0</v>
      </c>
      <c r="BK17" s="19">
        <f t="shared" si="11"/>
        <v>0</v>
      </c>
      <c r="BL17" s="19">
        <f>IF(qualitative!AZ17=5,1,0)</f>
        <v>0</v>
      </c>
      <c r="BM17" s="19">
        <f>qualitative!BA17</f>
        <v>0</v>
      </c>
      <c r="BN17" s="19">
        <f t="shared" si="12"/>
        <v>0</v>
      </c>
      <c r="BO17" s="18">
        <f t="shared" si="13"/>
        <v>0</v>
      </c>
      <c r="BP17" s="22">
        <f t="shared" si="14"/>
        <v>0</v>
      </c>
      <c r="BQ17" s="18">
        <f>COUNTIF(qualitative!C17:BA17,999)</f>
        <v>0</v>
      </c>
    </row>
    <row r="18" spans="1:69" s="17" customFormat="1" x14ac:dyDescent="0.35">
      <c r="A18" s="19">
        <f>qualitative!A18</f>
        <v>0</v>
      </c>
      <c r="B18">
        <f>qualitative!B18</f>
        <v>0</v>
      </c>
      <c r="C18" s="19">
        <f>IF(qualitative!C18=23,1,0)</f>
        <v>0</v>
      </c>
      <c r="D18" s="19">
        <f>IF(qualitative!D18=25,1,0)</f>
        <v>0</v>
      </c>
      <c r="E18" s="19">
        <f>IF(qualitative!E18=26,1,0)</f>
        <v>0</v>
      </c>
      <c r="F18" s="19">
        <f>IF(qualitative!F18=45,1,0)</f>
        <v>0</v>
      </c>
      <c r="G18" s="19">
        <f t="shared" si="0"/>
        <v>0</v>
      </c>
      <c r="H18" s="19">
        <f>IF(qualitative!G18=394041,1,0)</f>
        <v>0</v>
      </c>
      <c r="I18" s="19">
        <f>IF(qualitative!H18=868990,1,0)</f>
        <v>0</v>
      </c>
      <c r="J18" s="19">
        <f>IF(qualitative!I18=585960,1,0)</f>
        <v>0</v>
      </c>
      <c r="K18" s="19">
        <f t="shared" si="1"/>
        <v>0</v>
      </c>
      <c r="L18" s="19">
        <f>IF(qualitative!J18=34,1,0)</f>
        <v>0</v>
      </c>
      <c r="M18" s="19">
        <f>IF(qualitative!K18=15,1,0)</f>
        <v>0</v>
      </c>
      <c r="N18" s="19">
        <f>IF(qualitative!L18=50,1,0)</f>
        <v>0</v>
      </c>
      <c r="O18" s="19">
        <f>IF(qualitative!M18=76,1,0)</f>
        <v>0</v>
      </c>
      <c r="P18" s="19">
        <f>IF(qualitative!N18=106,1,0)</f>
        <v>0</v>
      </c>
      <c r="Q18" s="19">
        <f t="shared" si="2"/>
        <v>0</v>
      </c>
      <c r="R18" s="19">
        <f>IF(qualitative!O18=6,1,0)</f>
        <v>0</v>
      </c>
      <c r="S18" s="19">
        <f>IF(qualitative!P18=8,1,0)</f>
        <v>0</v>
      </c>
      <c r="T18" s="19">
        <f>IF(qualitative!Q18=30,1,0)</f>
        <v>0</v>
      </c>
      <c r="U18" s="19">
        <f>IF(qualitative!R18=40,1,0)</f>
        <v>0</v>
      </c>
      <c r="V18" s="19">
        <f>IF(qualitative!S18=25,1,0)</f>
        <v>0</v>
      </c>
      <c r="W18" s="19">
        <f t="shared" si="3"/>
        <v>0</v>
      </c>
      <c r="X18" s="19">
        <f>IF(qualitative!T18=67,1,0)</f>
        <v>0</v>
      </c>
      <c r="Y18" s="19">
        <f>IF(qualitative!U18=15,1,0)</f>
        <v>0</v>
      </c>
      <c r="Z18" s="19">
        <f>IF(qualitative!V18=80,1,0)</f>
        <v>0</v>
      </c>
      <c r="AA18" s="19">
        <f t="shared" si="4"/>
        <v>0</v>
      </c>
      <c r="AB18" s="19">
        <f>IF(qualitative!W18=5,1,0)</f>
        <v>0</v>
      </c>
      <c r="AC18" s="19">
        <f>IF(qualitative!X18=4,1,0)</f>
        <v>0</v>
      </c>
      <c r="AD18" s="19">
        <f>IF(qualitative!Y18=6,1,0)</f>
        <v>0</v>
      </c>
      <c r="AE18" s="19">
        <f>IF(qualitative!Z18=3,1,0)</f>
        <v>0</v>
      </c>
      <c r="AF18" s="19">
        <f>IF(qualitative!AA18=7,1,0)</f>
        <v>0</v>
      </c>
      <c r="AG18" s="19">
        <f>IF(qualitative!AB18=5,1,0)</f>
        <v>0</v>
      </c>
      <c r="AH18" s="19">
        <f t="shared" si="5"/>
        <v>0</v>
      </c>
      <c r="AI18" s="19">
        <f>IF(qualitative!AC18=39,1,0)</f>
        <v>0</v>
      </c>
      <c r="AJ18" s="19">
        <f>IF(qualitative!AD18=80,1,0)</f>
        <v>0</v>
      </c>
      <c r="AK18" s="19">
        <f>IF(qualitative!AE18=90,1,0)</f>
        <v>0</v>
      </c>
      <c r="AL18" s="19">
        <f>IF(qualitative!AF18=67,1,0)</f>
        <v>0</v>
      </c>
      <c r="AM18" s="19">
        <f>IF(qualitative!AG18=33,1,0)</f>
        <v>0</v>
      </c>
      <c r="AN18" s="19">
        <f t="shared" si="6"/>
        <v>0</v>
      </c>
      <c r="AO18" s="19">
        <f>IF(qualitative!AH18=42,1,0)</f>
        <v>0</v>
      </c>
      <c r="AP18" s="19">
        <f>IF(qualitative!AI18=30,1,0)</f>
        <v>0</v>
      </c>
      <c r="AQ18" s="19">
        <f>IF(qualitative!AJ18=11,1,0)</f>
        <v>0</v>
      </c>
      <c r="AR18" s="19">
        <f>IF(qualitative!AK18=26,1,0)</f>
        <v>0</v>
      </c>
      <c r="AS18" s="19">
        <f>IF(qualitative!AL18=17,1,0)</f>
        <v>0</v>
      </c>
      <c r="AT18" s="19">
        <f t="shared" si="7"/>
        <v>0</v>
      </c>
      <c r="AU18" s="19">
        <f>IF(qualitative!AM18="12+6",1,0)</f>
        <v>0</v>
      </c>
      <c r="AV18" s="19">
        <f>IF(qualitative!AN18=18,1,0)</f>
        <v>0</v>
      </c>
      <c r="AW18" s="19">
        <f t="shared" si="8"/>
        <v>0</v>
      </c>
      <c r="AX18" s="19">
        <f>IF(qualitative!AO18="28-3",1,0)</f>
        <v>0</v>
      </c>
      <c r="AY18" s="19">
        <f>IF(qualitative!AP18=25,1,0)</f>
        <v>0</v>
      </c>
      <c r="AZ18" s="19">
        <f t="shared" si="9"/>
        <v>0</v>
      </c>
      <c r="BA18" s="19">
        <f>IF(qualitative!AQ18=14,1,0)</f>
        <v>0</v>
      </c>
      <c r="BB18" s="19">
        <f>IF(qualitative!AR18=20,1,0)</f>
        <v>0</v>
      </c>
      <c r="BC18" s="19">
        <f>IF(qualitative!AS18=80,1,0)</f>
        <v>0</v>
      </c>
      <c r="BD18" s="19">
        <f>IF(qualitative!AT18=18,1,0)</f>
        <v>0</v>
      </c>
      <c r="BE18" s="19">
        <f>IF(qualitative!AU18=70,1,0)</f>
        <v>0</v>
      </c>
      <c r="BF18" s="19">
        <f>IF(qualitative!AV18=30,1,0)</f>
        <v>0</v>
      </c>
      <c r="BG18" s="19">
        <f t="shared" si="10"/>
        <v>0</v>
      </c>
      <c r="BH18" s="19">
        <f>IF(OR(qualitative!AW18="5*4",qualitative!AW18="4*5",qualitative!AW18="4*5=20",qualitative!AW18="5*4=20"),1,0)</f>
        <v>0</v>
      </c>
      <c r="BI18" s="19">
        <f>IF(qualitative!AX18=3,1,0)</f>
        <v>0</v>
      </c>
      <c r="BJ18" s="19">
        <f>qualitative!AY18</f>
        <v>0</v>
      </c>
      <c r="BK18" s="19">
        <f t="shared" si="11"/>
        <v>0</v>
      </c>
      <c r="BL18" s="19">
        <f>IF(qualitative!AZ18=5,1,0)</f>
        <v>0</v>
      </c>
      <c r="BM18" s="19">
        <f>qualitative!BA18</f>
        <v>0</v>
      </c>
      <c r="BN18" s="19">
        <f t="shared" si="12"/>
        <v>0</v>
      </c>
      <c r="BO18" s="18">
        <f t="shared" si="13"/>
        <v>0</v>
      </c>
      <c r="BP18" s="22">
        <f t="shared" si="14"/>
        <v>0</v>
      </c>
      <c r="BQ18" s="18">
        <f>COUNTIF(qualitative!C18:BA18,999)</f>
        <v>0</v>
      </c>
    </row>
    <row r="19" spans="1:69" s="17" customFormat="1" x14ac:dyDescent="0.35">
      <c r="A19" s="19">
        <f>qualitative!A19</f>
        <v>0</v>
      </c>
      <c r="B19">
        <f>qualitative!B19</f>
        <v>0</v>
      </c>
      <c r="C19" s="19">
        <f>IF(qualitative!C19=23,1,0)</f>
        <v>0</v>
      </c>
      <c r="D19" s="19">
        <f>IF(qualitative!D19=25,1,0)</f>
        <v>0</v>
      </c>
      <c r="E19" s="19">
        <f>IF(qualitative!E19=26,1,0)</f>
        <v>0</v>
      </c>
      <c r="F19" s="19">
        <f>IF(qualitative!F19=45,1,0)</f>
        <v>0</v>
      </c>
      <c r="G19" s="19">
        <f t="shared" si="0"/>
        <v>0</v>
      </c>
      <c r="H19" s="19">
        <f>IF(qualitative!G19=394041,1,0)</f>
        <v>0</v>
      </c>
      <c r="I19" s="19">
        <f>IF(qualitative!H19=868990,1,0)</f>
        <v>0</v>
      </c>
      <c r="J19" s="19">
        <f>IF(qualitative!I19=585960,1,0)</f>
        <v>0</v>
      </c>
      <c r="K19" s="19">
        <f t="shared" si="1"/>
        <v>0</v>
      </c>
      <c r="L19" s="19">
        <f>IF(qualitative!J19=34,1,0)</f>
        <v>0</v>
      </c>
      <c r="M19" s="19">
        <f>IF(qualitative!K19=15,1,0)</f>
        <v>0</v>
      </c>
      <c r="N19" s="19">
        <f>IF(qualitative!L19=50,1,0)</f>
        <v>0</v>
      </c>
      <c r="O19" s="19">
        <f>IF(qualitative!M19=76,1,0)</f>
        <v>0</v>
      </c>
      <c r="P19" s="19">
        <f>IF(qualitative!N19=106,1,0)</f>
        <v>0</v>
      </c>
      <c r="Q19" s="19">
        <f t="shared" si="2"/>
        <v>0</v>
      </c>
      <c r="R19" s="19">
        <f>IF(qualitative!O19=6,1,0)</f>
        <v>0</v>
      </c>
      <c r="S19" s="19">
        <f>IF(qualitative!P19=8,1,0)</f>
        <v>0</v>
      </c>
      <c r="T19" s="19">
        <f>IF(qualitative!Q19=30,1,0)</f>
        <v>0</v>
      </c>
      <c r="U19" s="19">
        <f>IF(qualitative!R19=40,1,0)</f>
        <v>0</v>
      </c>
      <c r="V19" s="19">
        <f>IF(qualitative!S19=25,1,0)</f>
        <v>0</v>
      </c>
      <c r="W19" s="19">
        <f t="shared" si="3"/>
        <v>0</v>
      </c>
      <c r="X19" s="19">
        <f>IF(qualitative!T19=67,1,0)</f>
        <v>0</v>
      </c>
      <c r="Y19" s="19">
        <f>IF(qualitative!U19=15,1,0)</f>
        <v>0</v>
      </c>
      <c r="Z19" s="19">
        <f>IF(qualitative!V19=80,1,0)</f>
        <v>0</v>
      </c>
      <c r="AA19" s="19">
        <f t="shared" si="4"/>
        <v>0</v>
      </c>
      <c r="AB19" s="19">
        <f>IF(qualitative!W19=5,1,0)</f>
        <v>0</v>
      </c>
      <c r="AC19" s="19">
        <f>IF(qualitative!X19=4,1,0)</f>
        <v>0</v>
      </c>
      <c r="AD19" s="19">
        <f>IF(qualitative!Y19=6,1,0)</f>
        <v>0</v>
      </c>
      <c r="AE19" s="19">
        <f>IF(qualitative!Z19=3,1,0)</f>
        <v>0</v>
      </c>
      <c r="AF19" s="19">
        <f>IF(qualitative!AA19=7,1,0)</f>
        <v>0</v>
      </c>
      <c r="AG19" s="19">
        <f>IF(qualitative!AB19=5,1,0)</f>
        <v>0</v>
      </c>
      <c r="AH19" s="19">
        <f t="shared" si="5"/>
        <v>0</v>
      </c>
      <c r="AI19" s="19">
        <f>IF(qualitative!AC19=39,1,0)</f>
        <v>0</v>
      </c>
      <c r="AJ19" s="19">
        <f>IF(qualitative!AD19=80,1,0)</f>
        <v>0</v>
      </c>
      <c r="AK19" s="19">
        <f>IF(qualitative!AE19=90,1,0)</f>
        <v>0</v>
      </c>
      <c r="AL19" s="19">
        <f>IF(qualitative!AF19=67,1,0)</f>
        <v>0</v>
      </c>
      <c r="AM19" s="19">
        <f>IF(qualitative!AG19=33,1,0)</f>
        <v>0</v>
      </c>
      <c r="AN19" s="19">
        <f t="shared" si="6"/>
        <v>0</v>
      </c>
      <c r="AO19" s="19">
        <f>IF(qualitative!AH19=42,1,0)</f>
        <v>0</v>
      </c>
      <c r="AP19" s="19">
        <f>IF(qualitative!AI19=30,1,0)</f>
        <v>0</v>
      </c>
      <c r="AQ19" s="19">
        <f>IF(qualitative!AJ19=11,1,0)</f>
        <v>0</v>
      </c>
      <c r="AR19" s="19">
        <f>IF(qualitative!AK19=26,1,0)</f>
        <v>0</v>
      </c>
      <c r="AS19" s="19">
        <f>IF(qualitative!AL19=17,1,0)</f>
        <v>0</v>
      </c>
      <c r="AT19" s="19">
        <f t="shared" si="7"/>
        <v>0</v>
      </c>
      <c r="AU19" s="19">
        <f>IF(qualitative!AM19="12+6",1,0)</f>
        <v>0</v>
      </c>
      <c r="AV19" s="19">
        <f>IF(qualitative!AN19=18,1,0)</f>
        <v>0</v>
      </c>
      <c r="AW19" s="19">
        <f t="shared" si="8"/>
        <v>0</v>
      </c>
      <c r="AX19" s="19">
        <f>IF(qualitative!AO19="28-3",1,0)</f>
        <v>0</v>
      </c>
      <c r="AY19" s="19">
        <f>IF(qualitative!AP19=25,1,0)</f>
        <v>0</v>
      </c>
      <c r="AZ19" s="19">
        <f t="shared" si="9"/>
        <v>0</v>
      </c>
      <c r="BA19" s="19">
        <f>IF(qualitative!AQ19=14,1,0)</f>
        <v>0</v>
      </c>
      <c r="BB19" s="19">
        <f>IF(qualitative!AR19=20,1,0)</f>
        <v>0</v>
      </c>
      <c r="BC19" s="19">
        <f>IF(qualitative!AS19=80,1,0)</f>
        <v>0</v>
      </c>
      <c r="BD19" s="19">
        <f>IF(qualitative!AT19=18,1,0)</f>
        <v>0</v>
      </c>
      <c r="BE19" s="19">
        <f>IF(qualitative!AU19=70,1,0)</f>
        <v>0</v>
      </c>
      <c r="BF19" s="19">
        <f>IF(qualitative!AV19=30,1,0)</f>
        <v>0</v>
      </c>
      <c r="BG19" s="19">
        <f t="shared" si="10"/>
        <v>0</v>
      </c>
      <c r="BH19" s="19">
        <f>IF(OR(qualitative!AW19="5*4",qualitative!AW19="4*5",qualitative!AW19="4*5=20",qualitative!AW19="5*4=20"),1,0)</f>
        <v>0</v>
      </c>
      <c r="BI19" s="19">
        <f>IF(qualitative!AX19=3,1,0)</f>
        <v>0</v>
      </c>
      <c r="BJ19" s="19">
        <f>qualitative!AY19</f>
        <v>0</v>
      </c>
      <c r="BK19" s="19">
        <f t="shared" si="11"/>
        <v>0</v>
      </c>
      <c r="BL19" s="19">
        <f>IF(qualitative!AZ19=5,1,0)</f>
        <v>0</v>
      </c>
      <c r="BM19" s="19">
        <f>qualitative!BA19</f>
        <v>0</v>
      </c>
      <c r="BN19" s="19">
        <f t="shared" si="12"/>
        <v>0</v>
      </c>
      <c r="BO19" s="18">
        <f t="shared" si="13"/>
        <v>0</v>
      </c>
      <c r="BP19" s="22">
        <f t="shared" si="14"/>
        <v>0</v>
      </c>
      <c r="BQ19" s="18">
        <f>COUNTIF(qualitative!C19:BA19,999)</f>
        <v>0</v>
      </c>
    </row>
    <row r="20" spans="1:69" s="17" customFormat="1" x14ac:dyDescent="0.35">
      <c r="A20" s="19">
        <f>qualitative!A20</f>
        <v>0</v>
      </c>
      <c r="B20">
        <f>qualitative!B20</f>
        <v>0</v>
      </c>
      <c r="C20" s="19">
        <f>IF(qualitative!C20=23,1,0)</f>
        <v>0</v>
      </c>
      <c r="D20" s="19">
        <f>IF(qualitative!D20=25,1,0)</f>
        <v>0</v>
      </c>
      <c r="E20" s="19">
        <f>IF(qualitative!E20=26,1,0)</f>
        <v>0</v>
      </c>
      <c r="F20" s="19">
        <f>IF(qualitative!F20=45,1,0)</f>
        <v>0</v>
      </c>
      <c r="G20" s="19">
        <f t="shared" si="0"/>
        <v>0</v>
      </c>
      <c r="H20" s="19">
        <f>IF(qualitative!G20=394041,1,0)</f>
        <v>0</v>
      </c>
      <c r="I20" s="19">
        <f>IF(qualitative!H20=868990,1,0)</f>
        <v>0</v>
      </c>
      <c r="J20" s="19">
        <f>IF(qualitative!I20=585960,1,0)</f>
        <v>0</v>
      </c>
      <c r="K20" s="19">
        <f t="shared" si="1"/>
        <v>0</v>
      </c>
      <c r="L20" s="19">
        <f>IF(qualitative!J20=34,1,0)</f>
        <v>0</v>
      </c>
      <c r="M20" s="19">
        <f>IF(qualitative!K20=15,1,0)</f>
        <v>0</v>
      </c>
      <c r="N20" s="19">
        <f>IF(qualitative!L20=50,1,0)</f>
        <v>0</v>
      </c>
      <c r="O20" s="19">
        <f>IF(qualitative!M20=76,1,0)</f>
        <v>0</v>
      </c>
      <c r="P20" s="19">
        <f>IF(qualitative!N20=106,1,0)</f>
        <v>0</v>
      </c>
      <c r="Q20" s="19">
        <f t="shared" si="2"/>
        <v>0</v>
      </c>
      <c r="R20" s="19">
        <f>IF(qualitative!O20=6,1,0)</f>
        <v>0</v>
      </c>
      <c r="S20" s="19">
        <f>IF(qualitative!P20=8,1,0)</f>
        <v>0</v>
      </c>
      <c r="T20" s="19">
        <f>IF(qualitative!Q20=30,1,0)</f>
        <v>0</v>
      </c>
      <c r="U20" s="19">
        <f>IF(qualitative!R20=40,1,0)</f>
        <v>0</v>
      </c>
      <c r="V20" s="19">
        <f>IF(qualitative!S20=25,1,0)</f>
        <v>0</v>
      </c>
      <c r="W20" s="19">
        <f t="shared" si="3"/>
        <v>0</v>
      </c>
      <c r="X20" s="19">
        <f>IF(qualitative!T20=67,1,0)</f>
        <v>0</v>
      </c>
      <c r="Y20" s="19">
        <f>IF(qualitative!U20=15,1,0)</f>
        <v>0</v>
      </c>
      <c r="Z20" s="19">
        <f>IF(qualitative!V20=80,1,0)</f>
        <v>0</v>
      </c>
      <c r="AA20" s="19">
        <f t="shared" si="4"/>
        <v>0</v>
      </c>
      <c r="AB20" s="19">
        <f>IF(qualitative!W20=5,1,0)</f>
        <v>0</v>
      </c>
      <c r="AC20" s="19">
        <f>IF(qualitative!X20=4,1,0)</f>
        <v>0</v>
      </c>
      <c r="AD20" s="19">
        <f>IF(qualitative!Y20=6,1,0)</f>
        <v>0</v>
      </c>
      <c r="AE20" s="19">
        <f>IF(qualitative!Z20=3,1,0)</f>
        <v>0</v>
      </c>
      <c r="AF20" s="19">
        <f>IF(qualitative!AA20=7,1,0)</f>
        <v>0</v>
      </c>
      <c r="AG20" s="19">
        <f>IF(qualitative!AB20=5,1,0)</f>
        <v>0</v>
      </c>
      <c r="AH20" s="19">
        <f t="shared" si="5"/>
        <v>0</v>
      </c>
      <c r="AI20" s="19">
        <f>IF(qualitative!AC20=39,1,0)</f>
        <v>0</v>
      </c>
      <c r="AJ20" s="19">
        <f>IF(qualitative!AD20=80,1,0)</f>
        <v>0</v>
      </c>
      <c r="AK20" s="19">
        <f>IF(qualitative!AE20=90,1,0)</f>
        <v>0</v>
      </c>
      <c r="AL20" s="19">
        <f>IF(qualitative!AF20=67,1,0)</f>
        <v>0</v>
      </c>
      <c r="AM20" s="19">
        <f>IF(qualitative!AG20=33,1,0)</f>
        <v>0</v>
      </c>
      <c r="AN20" s="19">
        <f t="shared" si="6"/>
        <v>0</v>
      </c>
      <c r="AO20" s="19">
        <f>IF(qualitative!AH20=42,1,0)</f>
        <v>0</v>
      </c>
      <c r="AP20" s="19">
        <f>IF(qualitative!AI20=30,1,0)</f>
        <v>0</v>
      </c>
      <c r="AQ20" s="19">
        <f>IF(qualitative!AJ20=11,1,0)</f>
        <v>0</v>
      </c>
      <c r="AR20" s="19">
        <f>IF(qualitative!AK20=26,1,0)</f>
        <v>0</v>
      </c>
      <c r="AS20" s="19">
        <f>IF(qualitative!AL20=17,1,0)</f>
        <v>0</v>
      </c>
      <c r="AT20" s="19">
        <f t="shared" si="7"/>
        <v>0</v>
      </c>
      <c r="AU20" s="19">
        <f>IF(qualitative!AM20="12+6",1,0)</f>
        <v>0</v>
      </c>
      <c r="AV20" s="19">
        <f>IF(qualitative!AN20=18,1,0)</f>
        <v>0</v>
      </c>
      <c r="AW20" s="19">
        <f t="shared" si="8"/>
        <v>0</v>
      </c>
      <c r="AX20" s="19">
        <f>IF(qualitative!AO20="28-3",1,0)</f>
        <v>0</v>
      </c>
      <c r="AY20" s="19">
        <f>IF(qualitative!AP20=25,1,0)</f>
        <v>0</v>
      </c>
      <c r="AZ20" s="19">
        <f t="shared" si="9"/>
        <v>0</v>
      </c>
      <c r="BA20" s="19">
        <f>IF(qualitative!AQ20=14,1,0)</f>
        <v>0</v>
      </c>
      <c r="BB20" s="19">
        <f>IF(qualitative!AR20=20,1,0)</f>
        <v>0</v>
      </c>
      <c r="BC20" s="19">
        <f>IF(qualitative!AS20=80,1,0)</f>
        <v>0</v>
      </c>
      <c r="BD20" s="19">
        <f>IF(qualitative!AT20=18,1,0)</f>
        <v>0</v>
      </c>
      <c r="BE20" s="19">
        <f>IF(qualitative!AU20=70,1,0)</f>
        <v>0</v>
      </c>
      <c r="BF20" s="19">
        <f>IF(qualitative!AV20=30,1,0)</f>
        <v>0</v>
      </c>
      <c r="BG20" s="19">
        <f t="shared" si="10"/>
        <v>0</v>
      </c>
      <c r="BH20" s="19">
        <f>IF(OR(qualitative!AW20="5*4",qualitative!AW20="4*5",qualitative!AW20="4*5=20",qualitative!AW20="5*4=20"),1,0)</f>
        <v>0</v>
      </c>
      <c r="BI20" s="19">
        <f>IF(qualitative!AX20=3,1,0)</f>
        <v>0</v>
      </c>
      <c r="BJ20" s="19">
        <f>qualitative!AY20</f>
        <v>0</v>
      </c>
      <c r="BK20" s="19">
        <f t="shared" si="11"/>
        <v>0</v>
      </c>
      <c r="BL20" s="19">
        <f>IF(qualitative!AZ20=5,1,0)</f>
        <v>0</v>
      </c>
      <c r="BM20" s="19">
        <f>qualitative!BA20</f>
        <v>0</v>
      </c>
      <c r="BN20" s="19">
        <f t="shared" si="12"/>
        <v>0</v>
      </c>
      <c r="BO20" s="18">
        <f t="shared" si="13"/>
        <v>0</v>
      </c>
      <c r="BP20" s="22">
        <f t="shared" si="14"/>
        <v>0</v>
      </c>
      <c r="BQ20" s="18">
        <f>COUNTIF(qualitative!C20:BA20,999)</f>
        <v>0</v>
      </c>
    </row>
    <row r="21" spans="1:69" s="17" customFormat="1" x14ac:dyDescent="0.35">
      <c r="A21" s="19">
        <f>qualitative!A21</f>
        <v>0</v>
      </c>
      <c r="B21">
        <f>qualitative!B21</f>
        <v>0</v>
      </c>
      <c r="C21" s="19">
        <f>IF(qualitative!C21=23,1,0)</f>
        <v>0</v>
      </c>
      <c r="D21" s="19">
        <f>IF(qualitative!D21=25,1,0)</f>
        <v>0</v>
      </c>
      <c r="E21" s="19">
        <f>IF(qualitative!E21=26,1,0)</f>
        <v>0</v>
      </c>
      <c r="F21" s="19">
        <f>IF(qualitative!F21=45,1,0)</f>
        <v>0</v>
      </c>
      <c r="G21" s="19">
        <f t="shared" si="0"/>
        <v>0</v>
      </c>
      <c r="H21" s="19">
        <f>IF(qualitative!G21=394041,1,0)</f>
        <v>0</v>
      </c>
      <c r="I21" s="19">
        <f>IF(qualitative!H21=868990,1,0)</f>
        <v>0</v>
      </c>
      <c r="J21" s="19">
        <f>IF(qualitative!I21=585960,1,0)</f>
        <v>0</v>
      </c>
      <c r="K21" s="19">
        <f t="shared" si="1"/>
        <v>0</v>
      </c>
      <c r="L21" s="19">
        <f>IF(qualitative!J21=34,1,0)</f>
        <v>0</v>
      </c>
      <c r="M21" s="19">
        <f>IF(qualitative!K21=15,1,0)</f>
        <v>0</v>
      </c>
      <c r="N21" s="19">
        <f>IF(qualitative!L21=50,1,0)</f>
        <v>0</v>
      </c>
      <c r="O21" s="19">
        <f>IF(qualitative!M21=76,1,0)</f>
        <v>0</v>
      </c>
      <c r="P21" s="19">
        <f>IF(qualitative!N21=106,1,0)</f>
        <v>0</v>
      </c>
      <c r="Q21" s="19">
        <f t="shared" si="2"/>
        <v>0</v>
      </c>
      <c r="R21" s="19">
        <f>IF(qualitative!O21=6,1,0)</f>
        <v>0</v>
      </c>
      <c r="S21" s="19">
        <f>IF(qualitative!P21=8,1,0)</f>
        <v>0</v>
      </c>
      <c r="T21" s="19">
        <f>IF(qualitative!Q21=30,1,0)</f>
        <v>0</v>
      </c>
      <c r="U21" s="19">
        <f>IF(qualitative!R21=40,1,0)</f>
        <v>0</v>
      </c>
      <c r="V21" s="19">
        <f>IF(qualitative!S21=25,1,0)</f>
        <v>0</v>
      </c>
      <c r="W21" s="19">
        <f t="shared" si="3"/>
        <v>0</v>
      </c>
      <c r="X21" s="19">
        <f>IF(qualitative!T21=67,1,0)</f>
        <v>0</v>
      </c>
      <c r="Y21" s="19">
        <f>IF(qualitative!U21=15,1,0)</f>
        <v>0</v>
      </c>
      <c r="Z21" s="19">
        <f>IF(qualitative!V21=80,1,0)</f>
        <v>0</v>
      </c>
      <c r="AA21" s="19">
        <f t="shared" si="4"/>
        <v>0</v>
      </c>
      <c r="AB21" s="19">
        <f>IF(qualitative!W21=5,1,0)</f>
        <v>0</v>
      </c>
      <c r="AC21" s="19">
        <f>IF(qualitative!X21=4,1,0)</f>
        <v>0</v>
      </c>
      <c r="AD21" s="19">
        <f>IF(qualitative!Y21=6,1,0)</f>
        <v>0</v>
      </c>
      <c r="AE21" s="19">
        <f>IF(qualitative!Z21=3,1,0)</f>
        <v>0</v>
      </c>
      <c r="AF21" s="19">
        <f>IF(qualitative!AA21=7,1,0)</f>
        <v>0</v>
      </c>
      <c r="AG21" s="19">
        <f>IF(qualitative!AB21=5,1,0)</f>
        <v>0</v>
      </c>
      <c r="AH21" s="19">
        <f t="shared" si="5"/>
        <v>0</v>
      </c>
      <c r="AI21" s="19">
        <f>IF(qualitative!AC21=39,1,0)</f>
        <v>0</v>
      </c>
      <c r="AJ21" s="19">
        <f>IF(qualitative!AD21=80,1,0)</f>
        <v>0</v>
      </c>
      <c r="AK21" s="19">
        <f>IF(qualitative!AE21=90,1,0)</f>
        <v>0</v>
      </c>
      <c r="AL21" s="19">
        <f>IF(qualitative!AF21=67,1,0)</f>
        <v>0</v>
      </c>
      <c r="AM21" s="19">
        <f>IF(qualitative!AG21=33,1,0)</f>
        <v>0</v>
      </c>
      <c r="AN21" s="19">
        <f t="shared" si="6"/>
        <v>0</v>
      </c>
      <c r="AO21" s="19">
        <f>IF(qualitative!AH21=42,1,0)</f>
        <v>0</v>
      </c>
      <c r="AP21" s="19">
        <f>IF(qualitative!AI21=30,1,0)</f>
        <v>0</v>
      </c>
      <c r="AQ21" s="19">
        <f>IF(qualitative!AJ21=11,1,0)</f>
        <v>0</v>
      </c>
      <c r="AR21" s="19">
        <f>IF(qualitative!AK21=26,1,0)</f>
        <v>0</v>
      </c>
      <c r="AS21" s="19">
        <f>IF(qualitative!AL21=17,1,0)</f>
        <v>0</v>
      </c>
      <c r="AT21" s="19">
        <f t="shared" si="7"/>
        <v>0</v>
      </c>
      <c r="AU21" s="19">
        <f>IF(qualitative!AM21="12+6",1,0)</f>
        <v>0</v>
      </c>
      <c r="AV21" s="19">
        <f>IF(qualitative!AN21=18,1,0)</f>
        <v>0</v>
      </c>
      <c r="AW21" s="19">
        <f t="shared" si="8"/>
        <v>0</v>
      </c>
      <c r="AX21" s="19">
        <f>IF(qualitative!AO21="28-3",1,0)</f>
        <v>0</v>
      </c>
      <c r="AY21" s="19">
        <f>IF(qualitative!AP21=25,1,0)</f>
        <v>0</v>
      </c>
      <c r="AZ21" s="19">
        <f t="shared" si="9"/>
        <v>0</v>
      </c>
      <c r="BA21" s="19">
        <f>IF(qualitative!AQ21=14,1,0)</f>
        <v>0</v>
      </c>
      <c r="BB21" s="19">
        <f>IF(qualitative!AR21=20,1,0)</f>
        <v>0</v>
      </c>
      <c r="BC21" s="19">
        <f>IF(qualitative!AS21=80,1,0)</f>
        <v>0</v>
      </c>
      <c r="BD21" s="19">
        <f>IF(qualitative!AT21=18,1,0)</f>
        <v>0</v>
      </c>
      <c r="BE21" s="19">
        <f>IF(qualitative!AU21=70,1,0)</f>
        <v>0</v>
      </c>
      <c r="BF21" s="19">
        <f>IF(qualitative!AV21=30,1,0)</f>
        <v>0</v>
      </c>
      <c r="BG21" s="19">
        <f t="shared" si="10"/>
        <v>0</v>
      </c>
      <c r="BH21" s="19">
        <f>IF(OR(qualitative!AW21="5*4",qualitative!AW21="4*5",qualitative!AW21="4*5=20",qualitative!AW21="5*4=20"),1,0)</f>
        <v>0</v>
      </c>
      <c r="BI21" s="19">
        <f>IF(qualitative!AX21=3,1,0)</f>
        <v>0</v>
      </c>
      <c r="BJ21" s="19">
        <f>qualitative!AY21</f>
        <v>0</v>
      </c>
      <c r="BK21" s="19">
        <f t="shared" si="11"/>
        <v>0</v>
      </c>
      <c r="BL21" s="19">
        <f>IF(qualitative!AZ21=5,1,0)</f>
        <v>0</v>
      </c>
      <c r="BM21" s="19">
        <f>qualitative!BA21</f>
        <v>0</v>
      </c>
      <c r="BN21" s="19">
        <f t="shared" si="12"/>
        <v>0</v>
      </c>
      <c r="BO21" s="18">
        <f t="shared" si="13"/>
        <v>0</v>
      </c>
      <c r="BP21" s="22">
        <f t="shared" si="14"/>
        <v>0</v>
      </c>
      <c r="BQ21" s="18">
        <f>COUNTIF(qualitative!C21:BA21,999)</f>
        <v>0</v>
      </c>
    </row>
    <row r="22" spans="1:69" s="17" customFormat="1" x14ac:dyDescent="0.35">
      <c r="A22" s="19">
        <f>qualitative!A22</f>
        <v>0</v>
      </c>
      <c r="B22">
        <f>qualitative!B22</f>
        <v>0</v>
      </c>
      <c r="C22" s="19">
        <f>IF(qualitative!C22=23,1,0)</f>
        <v>0</v>
      </c>
      <c r="D22" s="19">
        <f>IF(qualitative!D22=25,1,0)</f>
        <v>0</v>
      </c>
      <c r="E22" s="19">
        <f>IF(qualitative!E22=26,1,0)</f>
        <v>0</v>
      </c>
      <c r="F22" s="19">
        <f>IF(qualitative!F22=45,1,0)</f>
        <v>0</v>
      </c>
      <c r="G22" s="19">
        <f t="shared" si="0"/>
        <v>0</v>
      </c>
      <c r="H22" s="19">
        <f>IF(qualitative!G22=394041,1,0)</f>
        <v>0</v>
      </c>
      <c r="I22" s="19">
        <f>IF(qualitative!H22=868990,1,0)</f>
        <v>0</v>
      </c>
      <c r="J22" s="19">
        <f>IF(qualitative!I22=585960,1,0)</f>
        <v>0</v>
      </c>
      <c r="K22" s="19">
        <f t="shared" si="1"/>
        <v>0</v>
      </c>
      <c r="L22" s="19">
        <f>IF(qualitative!J22=34,1,0)</f>
        <v>0</v>
      </c>
      <c r="M22" s="19">
        <f>IF(qualitative!K22=15,1,0)</f>
        <v>0</v>
      </c>
      <c r="N22" s="19">
        <f>IF(qualitative!L22=50,1,0)</f>
        <v>0</v>
      </c>
      <c r="O22" s="19">
        <f>IF(qualitative!M22=76,1,0)</f>
        <v>0</v>
      </c>
      <c r="P22" s="19">
        <f>IF(qualitative!N22=106,1,0)</f>
        <v>0</v>
      </c>
      <c r="Q22" s="19">
        <f t="shared" si="2"/>
        <v>0</v>
      </c>
      <c r="R22" s="19">
        <f>IF(qualitative!O22=6,1,0)</f>
        <v>0</v>
      </c>
      <c r="S22" s="19">
        <f>IF(qualitative!P22=8,1,0)</f>
        <v>0</v>
      </c>
      <c r="T22" s="19">
        <f>IF(qualitative!Q22=30,1,0)</f>
        <v>0</v>
      </c>
      <c r="U22" s="19">
        <f>IF(qualitative!R22=40,1,0)</f>
        <v>0</v>
      </c>
      <c r="V22" s="19">
        <f>IF(qualitative!S22=25,1,0)</f>
        <v>0</v>
      </c>
      <c r="W22" s="19">
        <f t="shared" si="3"/>
        <v>0</v>
      </c>
      <c r="X22" s="19">
        <f>IF(qualitative!T22=67,1,0)</f>
        <v>0</v>
      </c>
      <c r="Y22" s="19">
        <f>IF(qualitative!U22=15,1,0)</f>
        <v>0</v>
      </c>
      <c r="Z22" s="19">
        <f>IF(qualitative!V22=80,1,0)</f>
        <v>0</v>
      </c>
      <c r="AA22" s="19">
        <f t="shared" si="4"/>
        <v>0</v>
      </c>
      <c r="AB22" s="19">
        <f>IF(qualitative!W22=5,1,0)</f>
        <v>0</v>
      </c>
      <c r="AC22" s="19">
        <f>IF(qualitative!X22=4,1,0)</f>
        <v>0</v>
      </c>
      <c r="AD22" s="19">
        <f>IF(qualitative!Y22=6,1,0)</f>
        <v>0</v>
      </c>
      <c r="AE22" s="19">
        <f>IF(qualitative!Z22=3,1,0)</f>
        <v>0</v>
      </c>
      <c r="AF22" s="19">
        <f>IF(qualitative!AA22=7,1,0)</f>
        <v>0</v>
      </c>
      <c r="AG22" s="19">
        <f>IF(qualitative!AB22=5,1,0)</f>
        <v>0</v>
      </c>
      <c r="AH22" s="19">
        <f t="shared" si="5"/>
        <v>0</v>
      </c>
      <c r="AI22" s="19">
        <f>IF(qualitative!AC22=39,1,0)</f>
        <v>0</v>
      </c>
      <c r="AJ22" s="19">
        <f>IF(qualitative!AD22=80,1,0)</f>
        <v>0</v>
      </c>
      <c r="AK22" s="19">
        <f>IF(qualitative!AE22=90,1,0)</f>
        <v>0</v>
      </c>
      <c r="AL22" s="19">
        <f>IF(qualitative!AF22=67,1,0)</f>
        <v>0</v>
      </c>
      <c r="AM22" s="19">
        <f>IF(qualitative!AG22=33,1,0)</f>
        <v>0</v>
      </c>
      <c r="AN22" s="19">
        <f t="shared" si="6"/>
        <v>0</v>
      </c>
      <c r="AO22" s="19">
        <f>IF(qualitative!AH22=42,1,0)</f>
        <v>0</v>
      </c>
      <c r="AP22" s="19">
        <f>IF(qualitative!AI22=30,1,0)</f>
        <v>0</v>
      </c>
      <c r="AQ22" s="19">
        <f>IF(qualitative!AJ22=11,1,0)</f>
        <v>0</v>
      </c>
      <c r="AR22" s="19">
        <f>IF(qualitative!AK22=26,1,0)</f>
        <v>0</v>
      </c>
      <c r="AS22" s="19">
        <f>IF(qualitative!AL22=17,1,0)</f>
        <v>0</v>
      </c>
      <c r="AT22" s="19">
        <f t="shared" si="7"/>
        <v>0</v>
      </c>
      <c r="AU22" s="19">
        <f>IF(qualitative!AM22="12+6",1,0)</f>
        <v>0</v>
      </c>
      <c r="AV22" s="19">
        <f>IF(qualitative!AN22=18,1,0)</f>
        <v>0</v>
      </c>
      <c r="AW22" s="19">
        <f t="shared" si="8"/>
        <v>0</v>
      </c>
      <c r="AX22" s="19">
        <f>IF(qualitative!AO22="28-3",1,0)</f>
        <v>0</v>
      </c>
      <c r="AY22" s="19">
        <f>IF(qualitative!AP22=25,1,0)</f>
        <v>0</v>
      </c>
      <c r="AZ22" s="19">
        <f t="shared" si="9"/>
        <v>0</v>
      </c>
      <c r="BA22" s="19">
        <f>IF(qualitative!AQ22=14,1,0)</f>
        <v>0</v>
      </c>
      <c r="BB22" s="19">
        <f>IF(qualitative!AR22=20,1,0)</f>
        <v>0</v>
      </c>
      <c r="BC22" s="19">
        <f>IF(qualitative!AS22=80,1,0)</f>
        <v>0</v>
      </c>
      <c r="BD22" s="19">
        <f>IF(qualitative!AT22=18,1,0)</f>
        <v>0</v>
      </c>
      <c r="BE22" s="19">
        <f>IF(qualitative!AU22=70,1,0)</f>
        <v>0</v>
      </c>
      <c r="BF22" s="19">
        <f>IF(qualitative!AV22=30,1,0)</f>
        <v>0</v>
      </c>
      <c r="BG22" s="19">
        <f t="shared" si="10"/>
        <v>0</v>
      </c>
      <c r="BH22" s="19">
        <f>IF(OR(qualitative!AW22="5*4",qualitative!AW22="4*5",qualitative!AW22="4*5=20",qualitative!AW22="5*4=20"),1,0)</f>
        <v>0</v>
      </c>
      <c r="BI22" s="19">
        <f>IF(qualitative!AX22=3,1,0)</f>
        <v>0</v>
      </c>
      <c r="BJ22" s="19">
        <f>qualitative!AY22</f>
        <v>0</v>
      </c>
      <c r="BK22" s="19">
        <f t="shared" si="11"/>
        <v>0</v>
      </c>
      <c r="BL22" s="19">
        <f>IF(qualitative!AZ22=5,1,0)</f>
        <v>0</v>
      </c>
      <c r="BM22" s="19">
        <f>qualitative!BA22</f>
        <v>0</v>
      </c>
      <c r="BN22" s="19">
        <f t="shared" si="12"/>
        <v>0</v>
      </c>
      <c r="BO22" s="18">
        <f t="shared" si="13"/>
        <v>0</v>
      </c>
      <c r="BP22" s="22">
        <f t="shared" si="14"/>
        <v>0</v>
      </c>
      <c r="BQ22" s="18">
        <f>COUNTIF(qualitative!C22:BA22,999)</f>
        <v>0</v>
      </c>
    </row>
    <row r="23" spans="1:69" s="17" customFormat="1" x14ac:dyDescent="0.35">
      <c r="A23" s="19">
        <f>qualitative!A23</f>
        <v>0</v>
      </c>
      <c r="B23">
        <f>qualitative!B23</f>
        <v>0</v>
      </c>
      <c r="C23" s="19">
        <f>IF(qualitative!C23=23,1,0)</f>
        <v>0</v>
      </c>
      <c r="D23" s="19">
        <f>IF(qualitative!D23=25,1,0)</f>
        <v>0</v>
      </c>
      <c r="E23" s="19">
        <f>IF(qualitative!E23=26,1,0)</f>
        <v>0</v>
      </c>
      <c r="F23" s="19">
        <f>IF(qualitative!F23=45,1,0)</f>
        <v>0</v>
      </c>
      <c r="G23" s="19">
        <f t="shared" si="0"/>
        <v>0</v>
      </c>
      <c r="H23" s="19">
        <f>IF(qualitative!G23=394041,1,0)</f>
        <v>0</v>
      </c>
      <c r="I23" s="19">
        <f>IF(qualitative!H23=868990,1,0)</f>
        <v>0</v>
      </c>
      <c r="J23" s="19">
        <f>IF(qualitative!I23=585960,1,0)</f>
        <v>0</v>
      </c>
      <c r="K23" s="19">
        <f t="shared" si="1"/>
        <v>0</v>
      </c>
      <c r="L23" s="19">
        <f>IF(qualitative!J23=34,1,0)</f>
        <v>0</v>
      </c>
      <c r="M23" s="19">
        <f>IF(qualitative!K23=15,1,0)</f>
        <v>0</v>
      </c>
      <c r="N23" s="19">
        <f>IF(qualitative!L23=50,1,0)</f>
        <v>0</v>
      </c>
      <c r="O23" s="19">
        <f>IF(qualitative!M23=76,1,0)</f>
        <v>0</v>
      </c>
      <c r="P23" s="19">
        <f>IF(qualitative!N23=106,1,0)</f>
        <v>0</v>
      </c>
      <c r="Q23" s="19">
        <f t="shared" si="2"/>
        <v>0</v>
      </c>
      <c r="R23" s="19">
        <f>IF(qualitative!O23=6,1,0)</f>
        <v>0</v>
      </c>
      <c r="S23" s="19">
        <f>IF(qualitative!P23=8,1,0)</f>
        <v>0</v>
      </c>
      <c r="T23" s="19">
        <f>IF(qualitative!Q23=30,1,0)</f>
        <v>0</v>
      </c>
      <c r="U23" s="19">
        <f>IF(qualitative!R23=40,1,0)</f>
        <v>0</v>
      </c>
      <c r="V23" s="19">
        <f>IF(qualitative!S23=25,1,0)</f>
        <v>0</v>
      </c>
      <c r="W23" s="19">
        <f t="shared" si="3"/>
        <v>0</v>
      </c>
      <c r="X23" s="19">
        <f>IF(qualitative!T23=67,1,0)</f>
        <v>0</v>
      </c>
      <c r="Y23" s="19">
        <f>IF(qualitative!U23=15,1,0)</f>
        <v>0</v>
      </c>
      <c r="Z23" s="19">
        <f>IF(qualitative!V23=80,1,0)</f>
        <v>0</v>
      </c>
      <c r="AA23" s="19">
        <f t="shared" si="4"/>
        <v>0</v>
      </c>
      <c r="AB23" s="19">
        <f>IF(qualitative!W23=5,1,0)</f>
        <v>0</v>
      </c>
      <c r="AC23" s="19">
        <f>IF(qualitative!X23=4,1,0)</f>
        <v>0</v>
      </c>
      <c r="AD23" s="19">
        <f>IF(qualitative!Y23=6,1,0)</f>
        <v>0</v>
      </c>
      <c r="AE23" s="19">
        <f>IF(qualitative!Z23=3,1,0)</f>
        <v>0</v>
      </c>
      <c r="AF23" s="19">
        <f>IF(qualitative!AA23=7,1,0)</f>
        <v>0</v>
      </c>
      <c r="AG23" s="19">
        <f>IF(qualitative!AB23=5,1,0)</f>
        <v>0</v>
      </c>
      <c r="AH23" s="19">
        <f t="shared" si="5"/>
        <v>0</v>
      </c>
      <c r="AI23" s="19">
        <f>IF(qualitative!AC23=39,1,0)</f>
        <v>0</v>
      </c>
      <c r="AJ23" s="19">
        <f>IF(qualitative!AD23=80,1,0)</f>
        <v>0</v>
      </c>
      <c r="AK23" s="19">
        <f>IF(qualitative!AE23=90,1,0)</f>
        <v>0</v>
      </c>
      <c r="AL23" s="19">
        <f>IF(qualitative!AF23=67,1,0)</f>
        <v>0</v>
      </c>
      <c r="AM23" s="19">
        <f>IF(qualitative!AG23=33,1,0)</f>
        <v>0</v>
      </c>
      <c r="AN23" s="19">
        <f t="shared" si="6"/>
        <v>0</v>
      </c>
      <c r="AO23" s="19">
        <f>IF(qualitative!AH23=42,1,0)</f>
        <v>0</v>
      </c>
      <c r="AP23" s="19">
        <f>IF(qualitative!AI23=30,1,0)</f>
        <v>0</v>
      </c>
      <c r="AQ23" s="19">
        <f>IF(qualitative!AJ23=11,1,0)</f>
        <v>0</v>
      </c>
      <c r="AR23" s="19">
        <f>IF(qualitative!AK23=26,1,0)</f>
        <v>0</v>
      </c>
      <c r="AS23" s="19">
        <f>IF(qualitative!AL23=17,1,0)</f>
        <v>0</v>
      </c>
      <c r="AT23" s="19">
        <f t="shared" si="7"/>
        <v>0</v>
      </c>
      <c r="AU23" s="19">
        <f>IF(qualitative!AM23="12+6",1,0)</f>
        <v>0</v>
      </c>
      <c r="AV23" s="19">
        <f>IF(qualitative!AN23=18,1,0)</f>
        <v>0</v>
      </c>
      <c r="AW23" s="19">
        <f t="shared" si="8"/>
        <v>0</v>
      </c>
      <c r="AX23" s="19">
        <f>IF(qualitative!AO23="28-3",1,0)</f>
        <v>0</v>
      </c>
      <c r="AY23" s="19">
        <f>IF(qualitative!AP23=25,1,0)</f>
        <v>0</v>
      </c>
      <c r="AZ23" s="19">
        <f t="shared" si="9"/>
        <v>0</v>
      </c>
      <c r="BA23" s="19">
        <f>IF(qualitative!AQ23=14,1,0)</f>
        <v>0</v>
      </c>
      <c r="BB23" s="19">
        <f>IF(qualitative!AR23=20,1,0)</f>
        <v>0</v>
      </c>
      <c r="BC23" s="19">
        <f>IF(qualitative!AS23=80,1,0)</f>
        <v>0</v>
      </c>
      <c r="BD23" s="19">
        <f>IF(qualitative!AT23=18,1,0)</f>
        <v>0</v>
      </c>
      <c r="BE23" s="19">
        <f>IF(qualitative!AU23=70,1,0)</f>
        <v>0</v>
      </c>
      <c r="BF23" s="19">
        <f>IF(qualitative!AV23=30,1,0)</f>
        <v>0</v>
      </c>
      <c r="BG23" s="19">
        <f t="shared" si="10"/>
        <v>0</v>
      </c>
      <c r="BH23" s="19">
        <f>IF(OR(qualitative!AW23="5*4",qualitative!AW23="4*5",qualitative!AW23="4*5=20",qualitative!AW23="5*4=20"),1,0)</f>
        <v>0</v>
      </c>
      <c r="BI23" s="19">
        <f>IF(qualitative!AX23=3,1,0)</f>
        <v>0</v>
      </c>
      <c r="BJ23" s="19">
        <f>qualitative!AY23</f>
        <v>0</v>
      </c>
      <c r="BK23" s="19">
        <f t="shared" si="11"/>
        <v>0</v>
      </c>
      <c r="BL23" s="19">
        <f>IF(qualitative!AZ23=5,1,0)</f>
        <v>0</v>
      </c>
      <c r="BM23" s="19">
        <f>qualitative!BA23</f>
        <v>0</v>
      </c>
      <c r="BN23" s="19">
        <f t="shared" si="12"/>
        <v>0</v>
      </c>
      <c r="BO23" s="18">
        <f t="shared" si="13"/>
        <v>0</v>
      </c>
      <c r="BP23" s="22">
        <f t="shared" si="14"/>
        <v>0</v>
      </c>
      <c r="BQ23" s="18">
        <f>COUNTIF(qualitative!C23:BA23,999)</f>
        <v>0</v>
      </c>
    </row>
    <row r="24" spans="1:69" s="17" customFormat="1" x14ac:dyDescent="0.35">
      <c r="A24" s="19">
        <f>qualitative!A24</f>
        <v>0</v>
      </c>
      <c r="B24">
        <f>qualitative!B24</f>
        <v>0</v>
      </c>
      <c r="C24" s="19">
        <f>IF(qualitative!C24=23,1,0)</f>
        <v>0</v>
      </c>
      <c r="D24" s="19">
        <f>IF(qualitative!D24=25,1,0)</f>
        <v>0</v>
      </c>
      <c r="E24" s="19">
        <f>IF(qualitative!E24=26,1,0)</f>
        <v>0</v>
      </c>
      <c r="F24" s="19">
        <f>IF(qualitative!F24=45,1,0)</f>
        <v>0</v>
      </c>
      <c r="G24" s="19">
        <f t="shared" si="0"/>
        <v>0</v>
      </c>
      <c r="H24" s="19">
        <f>IF(qualitative!G24=394041,1,0)</f>
        <v>0</v>
      </c>
      <c r="I24" s="19">
        <f>IF(qualitative!H24=868990,1,0)</f>
        <v>0</v>
      </c>
      <c r="J24" s="19">
        <f>IF(qualitative!I24=585960,1,0)</f>
        <v>0</v>
      </c>
      <c r="K24" s="19">
        <f t="shared" si="1"/>
        <v>0</v>
      </c>
      <c r="L24" s="19">
        <f>IF(qualitative!J24=34,1,0)</f>
        <v>0</v>
      </c>
      <c r="M24" s="19">
        <f>IF(qualitative!K24=15,1,0)</f>
        <v>0</v>
      </c>
      <c r="N24" s="19">
        <f>IF(qualitative!L24=50,1,0)</f>
        <v>0</v>
      </c>
      <c r="O24" s="19">
        <f>IF(qualitative!M24=76,1,0)</f>
        <v>0</v>
      </c>
      <c r="P24" s="19">
        <f>IF(qualitative!N24=106,1,0)</f>
        <v>0</v>
      </c>
      <c r="Q24" s="19">
        <f t="shared" si="2"/>
        <v>0</v>
      </c>
      <c r="R24" s="19">
        <f>IF(qualitative!O24=6,1,0)</f>
        <v>0</v>
      </c>
      <c r="S24" s="19">
        <f>IF(qualitative!P24=8,1,0)</f>
        <v>0</v>
      </c>
      <c r="T24" s="19">
        <f>IF(qualitative!Q24=30,1,0)</f>
        <v>0</v>
      </c>
      <c r="U24" s="19">
        <f>IF(qualitative!R24=40,1,0)</f>
        <v>0</v>
      </c>
      <c r="V24" s="19">
        <f>IF(qualitative!S24=25,1,0)</f>
        <v>0</v>
      </c>
      <c r="W24" s="19">
        <f t="shared" si="3"/>
        <v>0</v>
      </c>
      <c r="X24" s="19">
        <f>IF(qualitative!T24=67,1,0)</f>
        <v>0</v>
      </c>
      <c r="Y24" s="19">
        <f>IF(qualitative!U24=15,1,0)</f>
        <v>0</v>
      </c>
      <c r="Z24" s="19">
        <f>IF(qualitative!V24=80,1,0)</f>
        <v>0</v>
      </c>
      <c r="AA24" s="19">
        <f t="shared" si="4"/>
        <v>0</v>
      </c>
      <c r="AB24" s="19">
        <f>IF(qualitative!W24=5,1,0)</f>
        <v>0</v>
      </c>
      <c r="AC24" s="19">
        <f>IF(qualitative!X24=4,1,0)</f>
        <v>0</v>
      </c>
      <c r="AD24" s="19">
        <f>IF(qualitative!Y24=6,1,0)</f>
        <v>0</v>
      </c>
      <c r="AE24" s="19">
        <f>IF(qualitative!Z24=3,1,0)</f>
        <v>0</v>
      </c>
      <c r="AF24" s="19">
        <f>IF(qualitative!AA24=7,1,0)</f>
        <v>0</v>
      </c>
      <c r="AG24" s="19">
        <f>IF(qualitative!AB24=5,1,0)</f>
        <v>0</v>
      </c>
      <c r="AH24" s="19">
        <f t="shared" si="5"/>
        <v>0</v>
      </c>
      <c r="AI24" s="19">
        <f>IF(qualitative!AC24=39,1,0)</f>
        <v>0</v>
      </c>
      <c r="AJ24" s="19">
        <f>IF(qualitative!AD24=80,1,0)</f>
        <v>0</v>
      </c>
      <c r="AK24" s="19">
        <f>IF(qualitative!AE24=90,1,0)</f>
        <v>0</v>
      </c>
      <c r="AL24" s="19">
        <f>IF(qualitative!AF24=67,1,0)</f>
        <v>0</v>
      </c>
      <c r="AM24" s="19">
        <f>IF(qualitative!AG24=33,1,0)</f>
        <v>0</v>
      </c>
      <c r="AN24" s="19">
        <f t="shared" si="6"/>
        <v>0</v>
      </c>
      <c r="AO24" s="19">
        <f>IF(qualitative!AH24=42,1,0)</f>
        <v>0</v>
      </c>
      <c r="AP24" s="19">
        <f>IF(qualitative!AI24=30,1,0)</f>
        <v>0</v>
      </c>
      <c r="AQ24" s="19">
        <f>IF(qualitative!AJ24=11,1,0)</f>
        <v>0</v>
      </c>
      <c r="AR24" s="19">
        <f>IF(qualitative!AK24=26,1,0)</f>
        <v>0</v>
      </c>
      <c r="AS24" s="19">
        <f>IF(qualitative!AL24=17,1,0)</f>
        <v>0</v>
      </c>
      <c r="AT24" s="19">
        <f t="shared" si="7"/>
        <v>0</v>
      </c>
      <c r="AU24" s="19">
        <f>IF(qualitative!AM24="12+6",1,0)</f>
        <v>0</v>
      </c>
      <c r="AV24" s="19">
        <f>IF(qualitative!AN24=18,1,0)</f>
        <v>0</v>
      </c>
      <c r="AW24" s="19">
        <f t="shared" si="8"/>
        <v>0</v>
      </c>
      <c r="AX24" s="19">
        <f>IF(qualitative!AO24="28-3",1,0)</f>
        <v>0</v>
      </c>
      <c r="AY24" s="19">
        <f>IF(qualitative!AP24=25,1,0)</f>
        <v>0</v>
      </c>
      <c r="AZ24" s="19">
        <f t="shared" si="9"/>
        <v>0</v>
      </c>
      <c r="BA24" s="19">
        <f>IF(qualitative!AQ24=14,1,0)</f>
        <v>0</v>
      </c>
      <c r="BB24" s="19">
        <f>IF(qualitative!AR24=20,1,0)</f>
        <v>0</v>
      </c>
      <c r="BC24" s="19">
        <f>IF(qualitative!AS24=80,1,0)</f>
        <v>0</v>
      </c>
      <c r="BD24" s="19">
        <f>IF(qualitative!AT24=18,1,0)</f>
        <v>0</v>
      </c>
      <c r="BE24" s="19">
        <f>IF(qualitative!AU24=70,1,0)</f>
        <v>0</v>
      </c>
      <c r="BF24" s="19">
        <f>IF(qualitative!AV24=30,1,0)</f>
        <v>0</v>
      </c>
      <c r="BG24" s="19">
        <f t="shared" si="10"/>
        <v>0</v>
      </c>
      <c r="BH24" s="19">
        <f>IF(OR(qualitative!AW24="5*4",qualitative!AW24="4*5",qualitative!AW24="4*5=20",qualitative!AW24="5*4=20"),1,0)</f>
        <v>0</v>
      </c>
      <c r="BI24" s="19">
        <f>IF(qualitative!AX24=3,1,0)</f>
        <v>0</v>
      </c>
      <c r="BJ24" s="19">
        <f>qualitative!AY24</f>
        <v>0</v>
      </c>
      <c r="BK24" s="19">
        <f t="shared" si="11"/>
        <v>0</v>
      </c>
      <c r="BL24" s="19">
        <f>IF(qualitative!AZ24=5,1,0)</f>
        <v>0</v>
      </c>
      <c r="BM24" s="19">
        <f>qualitative!BA24</f>
        <v>0</v>
      </c>
      <c r="BN24" s="19">
        <f t="shared" si="12"/>
        <v>0</v>
      </c>
      <c r="BO24" s="18">
        <f t="shared" si="13"/>
        <v>0</v>
      </c>
      <c r="BP24" s="22">
        <f t="shared" si="14"/>
        <v>0</v>
      </c>
      <c r="BQ24" s="18">
        <f>COUNTIF(qualitative!C24:BA24,999)</f>
        <v>0</v>
      </c>
    </row>
    <row r="25" spans="1:69" s="17" customFormat="1" x14ac:dyDescent="0.35">
      <c r="A25" s="19">
        <f>qualitative!A25</f>
        <v>0</v>
      </c>
      <c r="B25">
        <f>qualitative!B25</f>
        <v>0</v>
      </c>
      <c r="C25" s="19">
        <f>IF(qualitative!C25=23,1,0)</f>
        <v>0</v>
      </c>
      <c r="D25" s="19">
        <f>IF(qualitative!D25=25,1,0)</f>
        <v>0</v>
      </c>
      <c r="E25" s="19">
        <f>IF(qualitative!E25=26,1,0)</f>
        <v>0</v>
      </c>
      <c r="F25" s="19">
        <f>IF(qualitative!F25=45,1,0)</f>
        <v>0</v>
      </c>
      <c r="G25" s="19">
        <f t="shared" si="0"/>
        <v>0</v>
      </c>
      <c r="H25" s="19">
        <f>IF(qualitative!G25=394041,1,0)</f>
        <v>0</v>
      </c>
      <c r="I25" s="19">
        <f>IF(qualitative!H25=868990,1,0)</f>
        <v>0</v>
      </c>
      <c r="J25" s="19">
        <f>IF(qualitative!I25=585960,1,0)</f>
        <v>0</v>
      </c>
      <c r="K25" s="19">
        <f t="shared" si="1"/>
        <v>0</v>
      </c>
      <c r="L25" s="19">
        <f>IF(qualitative!J25=34,1,0)</f>
        <v>0</v>
      </c>
      <c r="M25" s="19">
        <f>IF(qualitative!K25=15,1,0)</f>
        <v>0</v>
      </c>
      <c r="N25" s="19">
        <f>IF(qualitative!L25=50,1,0)</f>
        <v>0</v>
      </c>
      <c r="O25" s="19">
        <f>IF(qualitative!M25=76,1,0)</f>
        <v>0</v>
      </c>
      <c r="P25" s="19">
        <f>IF(qualitative!N25=106,1,0)</f>
        <v>0</v>
      </c>
      <c r="Q25" s="19">
        <f t="shared" si="2"/>
        <v>0</v>
      </c>
      <c r="R25" s="19">
        <f>IF(qualitative!O25=6,1,0)</f>
        <v>0</v>
      </c>
      <c r="S25" s="19">
        <f>IF(qualitative!P25=8,1,0)</f>
        <v>0</v>
      </c>
      <c r="T25" s="19">
        <f>IF(qualitative!Q25=30,1,0)</f>
        <v>0</v>
      </c>
      <c r="U25" s="19">
        <f>IF(qualitative!R25=40,1,0)</f>
        <v>0</v>
      </c>
      <c r="V25" s="19">
        <f>IF(qualitative!S25=25,1,0)</f>
        <v>0</v>
      </c>
      <c r="W25" s="19">
        <f t="shared" si="3"/>
        <v>0</v>
      </c>
      <c r="X25" s="19">
        <f>IF(qualitative!T25=67,1,0)</f>
        <v>0</v>
      </c>
      <c r="Y25" s="19">
        <f>IF(qualitative!U25=15,1,0)</f>
        <v>0</v>
      </c>
      <c r="Z25" s="19">
        <f>IF(qualitative!V25=80,1,0)</f>
        <v>0</v>
      </c>
      <c r="AA25" s="19">
        <f t="shared" si="4"/>
        <v>0</v>
      </c>
      <c r="AB25" s="19">
        <f>IF(qualitative!W25=5,1,0)</f>
        <v>0</v>
      </c>
      <c r="AC25" s="19">
        <f>IF(qualitative!X25=4,1,0)</f>
        <v>0</v>
      </c>
      <c r="AD25" s="19">
        <f>IF(qualitative!Y25=6,1,0)</f>
        <v>0</v>
      </c>
      <c r="AE25" s="19">
        <f>IF(qualitative!Z25=3,1,0)</f>
        <v>0</v>
      </c>
      <c r="AF25" s="19">
        <f>IF(qualitative!AA25=7,1,0)</f>
        <v>0</v>
      </c>
      <c r="AG25" s="19">
        <f>IF(qualitative!AB25=5,1,0)</f>
        <v>0</v>
      </c>
      <c r="AH25" s="19">
        <f t="shared" si="5"/>
        <v>0</v>
      </c>
      <c r="AI25" s="19">
        <f>IF(qualitative!AC25=39,1,0)</f>
        <v>0</v>
      </c>
      <c r="AJ25" s="19">
        <f>IF(qualitative!AD25=80,1,0)</f>
        <v>0</v>
      </c>
      <c r="AK25" s="19">
        <f>IF(qualitative!AE25=90,1,0)</f>
        <v>0</v>
      </c>
      <c r="AL25" s="19">
        <f>IF(qualitative!AF25=67,1,0)</f>
        <v>0</v>
      </c>
      <c r="AM25" s="19">
        <f>IF(qualitative!AG25=33,1,0)</f>
        <v>0</v>
      </c>
      <c r="AN25" s="19">
        <f t="shared" si="6"/>
        <v>0</v>
      </c>
      <c r="AO25" s="19">
        <f>IF(qualitative!AH25=42,1,0)</f>
        <v>0</v>
      </c>
      <c r="AP25" s="19">
        <f>IF(qualitative!AI25=30,1,0)</f>
        <v>0</v>
      </c>
      <c r="AQ25" s="19">
        <f>IF(qualitative!AJ25=11,1,0)</f>
        <v>0</v>
      </c>
      <c r="AR25" s="19">
        <f>IF(qualitative!AK25=26,1,0)</f>
        <v>0</v>
      </c>
      <c r="AS25" s="19">
        <f>IF(qualitative!AL25=17,1,0)</f>
        <v>0</v>
      </c>
      <c r="AT25" s="19">
        <f t="shared" si="7"/>
        <v>0</v>
      </c>
      <c r="AU25" s="19">
        <f>IF(qualitative!AM25="12+6",1,0)</f>
        <v>0</v>
      </c>
      <c r="AV25" s="19">
        <f>IF(qualitative!AN25=18,1,0)</f>
        <v>0</v>
      </c>
      <c r="AW25" s="19">
        <f t="shared" si="8"/>
        <v>0</v>
      </c>
      <c r="AX25" s="19">
        <f>IF(qualitative!AO25="28-3",1,0)</f>
        <v>0</v>
      </c>
      <c r="AY25" s="19">
        <f>IF(qualitative!AP25=25,1,0)</f>
        <v>0</v>
      </c>
      <c r="AZ25" s="19">
        <f t="shared" si="9"/>
        <v>0</v>
      </c>
      <c r="BA25" s="19">
        <f>IF(qualitative!AQ25=14,1,0)</f>
        <v>0</v>
      </c>
      <c r="BB25" s="19">
        <f>IF(qualitative!AR25=20,1,0)</f>
        <v>0</v>
      </c>
      <c r="BC25" s="19">
        <f>IF(qualitative!AS25=80,1,0)</f>
        <v>0</v>
      </c>
      <c r="BD25" s="19">
        <f>IF(qualitative!AT25=18,1,0)</f>
        <v>0</v>
      </c>
      <c r="BE25" s="19">
        <f>IF(qualitative!AU25=70,1,0)</f>
        <v>0</v>
      </c>
      <c r="BF25" s="19">
        <f>IF(qualitative!AV25=30,1,0)</f>
        <v>0</v>
      </c>
      <c r="BG25" s="19">
        <f t="shared" si="10"/>
        <v>0</v>
      </c>
      <c r="BH25" s="19">
        <f>IF(OR(qualitative!AW25="5*4",qualitative!AW25="4*5",qualitative!AW25="4*5=20",qualitative!AW25="5*4=20"),1,0)</f>
        <v>0</v>
      </c>
      <c r="BI25" s="19">
        <f>IF(qualitative!AX25=3,1,0)</f>
        <v>0</v>
      </c>
      <c r="BJ25" s="19">
        <f>qualitative!AY25</f>
        <v>0</v>
      </c>
      <c r="BK25" s="19">
        <f t="shared" si="11"/>
        <v>0</v>
      </c>
      <c r="BL25" s="19">
        <f>IF(qualitative!AZ25=5,1,0)</f>
        <v>0</v>
      </c>
      <c r="BM25" s="19">
        <f>qualitative!BA25</f>
        <v>0</v>
      </c>
      <c r="BN25" s="19">
        <f t="shared" si="12"/>
        <v>0</v>
      </c>
      <c r="BO25" s="18">
        <f t="shared" si="13"/>
        <v>0</v>
      </c>
      <c r="BP25" s="22">
        <f t="shared" si="14"/>
        <v>0</v>
      </c>
      <c r="BQ25" s="18">
        <f>COUNTIF(qualitative!C25:BA25,999)</f>
        <v>0</v>
      </c>
    </row>
    <row r="26" spans="1:69" x14ac:dyDescent="0.35">
      <c r="A26" s="19">
        <f>qualitative!A26</f>
        <v>0</v>
      </c>
      <c r="B26">
        <f>qualitative!B26</f>
        <v>0</v>
      </c>
      <c r="C26" s="19">
        <f>IF(qualitative!C26=23,1,0)</f>
        <v>0</v>
      </c>
      <c r="D26" s="19">
        <f>IF(qualitative!D26=25,1,0)</f>
        <v>0</v>
      </c>
      <c r="E26" s="19">
        <f>IF(qualitative!E26=26,1,0)</f>
        <v>0</v>
      </c>
      <c r="F26" s="19">
        <f>IF(qualitative!F26=45,1,0)</f>
        <v>0</v>
      </c>
      <c r="G26" s="19">
        <f t="shared" si="0"/>
        <v>0</v>
      </c>
      <c r="H26" s="19">
        <f>IF(qualitative!G26=394041,1,0)</f>
        <v>0</v>
      </c>
      <c r="I26" s="19">
        <f>IF(qualitative!H26=868990,1,0)</f>
        <v>0</v>
      </c>
      <c r="J26" s="19">
        <f>IF(qualitative!I26=585960,1,0)</f>
        <v>0</v>
      </c>
      <c r="K26" s="19">
        <f t="shared" si="1"/>
        <v>0</v>
      </c>
      <c r="L26" s="19">
        <f>IF(qualitative!J26=34,1,0)</f>
        <v>0</v>
      </c>
      <c r="M26" s="19">
        <f>IF(qualitative!K26=15,1,0)</f>
        <v>0</v>
      </c>
      <c r="N26" s="19">
        <f>IF(qualitative!L26=50,1,0)</f>
        <v>0</v>
      </c>
      <c r="O26" s="19">
        <f>IF(qualitative!M26=76,1,0)</f>
        <v>0</v>
      </c>
      <c r="P26" s="19">
        <f>IF(qualitative!N26=106,1,0)</f>
        <v>0</v>
      </c>
      <c r="Q26" s="19">
        <f t="shared" si="2"/>
        <v>0</v>
      </c>
      <c r="R26" s="19">
        <f>IF(qualitative!O26=6,1,0)</f>
        <v>0</v>
      </c>
      <c r="S26" s="19">
        <f>IF(qualitative!P26=8,1,0)</f>
        <v>0</v>
      </c>
      <c r="T26" s="19">
        <f>IF(qualitative!Q26=30,1,0)</f>
        <v>0</v>
      </c>
      <c r="U26" s="19">
        <f>IF(qualitative!R26=40,1,0)</f>
        <v>0</v>
      </c>
      <c r="V26" s="19">
        <f>IF(qualitative!S26=25,1,0)</f>
        <v>0</v>
      </c>
      <c r="W26" s="19">
        <f t="shared" si="3"/>
        <v>0</v>
      </c>
      <c r="X26" s="19">
        <f>IF(qualitative!T26=67,1,0)</f>
        <v>0</v>
      </c>
      <c r="Y26" s="19">
        <f>IF(qualitative!U26=15,1,0)</f>
        <v>0</v>
      </c>
      <c r="Z26" s="19">
        <f>IF(qualitative!V26=80,1,0)</f>
        <v>0</v>
      </c>
      <c r="AA26" s="19">
        <f t="shared" si="4"/>
        <v>0</v>
      </c>
      <c r="AB26" s="19">
        <f>IF(qualitative!W26=5,1,0)</f>
        <v>0</v>
      </c>
      <c r="AC26" s="19">
        <f>IF(qualitative!X26=4,1,0)</f>
        <v>0</v>
      </c>
      <c r="AD26" s="19">
        <f>IF(qualitative!Y26=6,1,0)</f>
        <v>0</v>
      </c>
      <c r="AE26" s="19">
        <f>IF(qualitative!Z26=3,1,0)</f>
        <v>0</v>
      </c>
      <c r="AF26" s="19">
        <f>IF(qualitative!AA26=7,1,0)</f>
        <v>0</v>
      </c>
      <c r="AG26" s="19">
        <f>IF(qualitative!AB26=5,1,0)</f>
        <v>0</v>
      </c>
      <c r="AH26" s="19">
        <f t="shared" si="5"/>
        <v>0</v>
      </c>
      <c r="AI26" s="19">
        <f>IF(qualitative!AC26=39,1,0)</f>
        <v>0</v>
      </c>
      <c r="AJ26" s="19">
        <f>IF(qualitative!AD26=80,1,0)</f>
        <v>0</v>
      </c>
      <c r="AK26" s="19">
        <f>IF(qualitative!AE26=90,1,0)</f>
        <v>0</v>
      </c>
      <c r="AL26" s="19">
        <f>IF(qualitative!AF26=67,1,0)</f>
        <v>0</v>
      </c>
      <c r="AM26" s="19">
        <f>IF(qualitative!AG26=33,1,0)</f>
        <v>0</v>
      </c>
      <c r="AN26" s="19">
        <f t="shared" si="6"/>
        <v>0</v>
      </c>
      <c r="AO26" s="19">
        <f>IF(qualitative!AH26=42,1,0)</f>
        <v>0</v>
      </c>
      <c r="AP26" s="19">
        <f>IF(qualitative!AI26=30,1,0)</f>
        <v>0</v>
      </c>
      <c r="AQ26" s="19">
        <f>IF(qualitative!AJ26=11,1,0)</f>
        <v>0</v>
      </c>
      <c r="AR26" s="19">
        <f>IF(qualitative!AK26=26,1,0)</f>
        <v>0</v>
      </c>
      <c r="AS26" s="19">
        <f>IF(qualitative!AL26=17,1,0)</f>
        <v>0</v>
      </c>
      <c r="AT26" s="19">
        <f t="shared" si="7"/>
        <v>0</v>
      </c>
      <c r="AU26" s="19">
        <f>IF(qualitative!AM26="12+6",1,0)</f>
        <v>0</v>
      </c>
      <c r="AV26" s="19">
        <f>IF(qualitative!AN26=18,1,0)</f>
        <v>0</v>
      </c>
      <c r="AW26" s="19">
        <f t="shared" si="8"/>
        <v>0</v>
      </c>
      <c r="AX26" s="19">
        <f>IF(qualitative!AO26="28-3",1,0)</f>
        <v>0</v>
      </c>
      <c r="AY26" s="19">
        <f>IF(qualitative!AP26=25,1,0)</f>
        <v>0</v>
      </c>
      <c r="AZ26" s="19">
        <f t="shared" si="9"/>
        <v>0</v>
      </c>
      <c r="BA26" s="19">
        <f>IF(qualitative!AQ26=14,1,0)</f>
        <v>0</v>
      </c>
      <c r="BB26" s="19">
        <f>IF(qualitative!AR26=20,1,0)</f>
        <v>0</v>
      </c>
      <c r="BC26" s="19">
        <f>IF(qualitative!AS26=80,1,0)</f>
        <v>0</v>
      </c>
      <c r="BD26" s="19">
        <f>IF(qualitative!AT26=18,1,0)</f>
        <v>0</v>
      </c>
      <c r="BE26" s="19">
        <f>IF(qualitative!AU26=70,1,0)</f>
        <v>0</v>
      </c>
      <c r="BF26" s="19">
        <f>IF(qualitative!AV26=30,1,0)</f>
        <v>0</v>
      </c>
      <c r="BG26" s="19">
        <f t="shared" si="10"/>
        <v>0</v>
      </c>
      <c r="BH26" s="19">
        <f>IF(OR(qualitative!AW26="5*4",qualitative!AW26="4*5",qualitative!AW26="4*5=20",qualitative!AW26="5*4=20"),1,0)</f>
        <v>0</v>
      </c>
      <c r="BI26" s="19">
        <f>IF(qualitative!AX26=3,1,0)</f>
        <v>0</v>
      </c>
      <c r="BJ26" s="19">
        <f>qualitative!AY26</f>
        <v>0</v>
      </c>
      <c r="BK26" s="19">
        <f t="shared" si="11"/>
        <v>0</v>
      </c>
      <c r="BL26" s="19">
        <f>IF(qualitative!AZ26=5,1,0)</f>
        <v>0</v>
      </c>
      <c r="BM26" s="19">
        <f>qualitative!BA26</f>
        <v>0</v>
      </c>
      <c r="BN26" s="19">
        <f t="shared" si="12"/>
        <v>0</v>
      </c>
      <c r="BO26" s="18">
        <f t="shared" si="13"/>
        <v>0</v>
      </c>
      <c r="BP26" s="22">
        <f t="shared" si="14"/>
        <v>0</v>
      </c>
      <c r="BQ26" s="18">
        <f>COUNTIF(qualitative!C26:BA26,999)</f>
        <v>0</v>
      </c>
    </row>
    <row r="27" spans="1:69" x14ac:dyDescent="0.35">
      <c r="A27" s="19">
        <f>qualitative!A27</f>
        <v>0</v>
      </c>
      <c r="B27">
        <f>qualitative!B27</f>
        <v>0</v>
      </c>
      <c r="C27" s="19">
        <f>IF(qualitative!C27=23,1,0)</f>
        <v>0</v>
      </c>
      <c r="D27" s="19">
        <f>IF(qualitative!D27=25,1,0)</f>
        <v>0</v>
      </c>
      <c r="E27" s="19">
        <f>IF(qualitative!E27=26,1,0)</f>
        <v>0</v>
      </c>
      <c r="F27" s="19">
        <f>IF(qualitative!F27=45,1,0)</f>
        <v>0</v>
      </c>
      <c r="G27" s="19">
        <f t="shared" si="0"/>
        <v>0</v>
      </c>
      <c r="H27" s="19">
        <f>IF(qualitative!G27=394041,1,0)</f>
        <v>0</v>
      </c>
      <c r="I27" s="19">
        <f>IF(qualitative!H27=868990,1,0)</f>
        <v>0</v>
      </c>
      <c r="J27" s="19">
        <f>IF(qualitative!I27=585960,1,0)</f>
        <v>0</v>
      </c>
      <c r="K27" s="19">
        <f t="shared" si="1"/>
        <v>0</v>
      </c>
      <c r="L27" s="19">
        <f>IF(qualitative!J27=34,1,0)</f>
        <v>0</v>
      </c>
      <c r="M27" s="19">
        <f>IF(qualitative!K27=15,1,0)</f>
        <v>0</v>
      </c>
      <c r="N27" s="19">
        <f>IF(qualitative!L27=50,1,0)</f>
        <v>0</v>
      </c>
      <c r="O27" s="19">
        <f>IF(qualitative!M27=76,1,0)</f>
        <v>0</v>
      </c>
      <c r="P27" s="19">
        <f>IF(qualitative!N27=106,1,0)</f>
        <v>0</v>
      </c>
      <c r="Q27" s="19">
        <f t="shared" si="2"/>
        <v>0</v>
      </c>
      <c r="R27" s="19">
        <f>IF(qualitative!O27=6,1,0)</f>
        <v>0</v>
      </c>
      <c r="S27" s="19">
        <f>IF(qualitative!P27=8,1,0)</f>
        <v>0</v>
      </c>
      <c r="T27" s="19">
        <f>IF(qualitative!Q27=30,1,0)</f>
        <v>0</v>
      </c>
      <c r="U27" s="19">
        <f>IF(qualitative!R27=40,1,0)</f>
        <v>0</v>
      </c>
      <c r="V27" s="19">
        <f>IF(qualitative!S27=25,1,0)</f>
        <v>0</v>
      </c>
      <c r="W27" s="19">
        <f t="shared" si="3"/>
        <v>0</v>
      </c>
      <c r="X27" s="19">
        <f>IF(qualitative!T27=67,1,0)</f>
        <v>0</v>
      </c>
      <c r="Y27" s="19">
        <f>IF(qualitative!U27=15,1,0)</f>
        <v>0</v>
      </c>
      <c r="Z27" s="19">
        <f>IF(qualitative!V27=80,1,0)</f>
        <v>0</v>
      </c>
      <c r="AA27" s="19">
        <f t="shared" si="4"/>
        <v>0</v>
      </c>
      <c r="AB27" s="19">
        <f>IF(qualitative!W27=5,1,0)</f>
        <v>0</v>
      </c>
      <c r="AC27" s="19">
        <f>IF(qualitative!X27=4,1,0)</f>
        <v>0</v>
      </c>
      <c r="AD27" s="19">
        <f>IF(qualitative!Y27=6,1,0)</f>
        <v>0</v>
      </c>
      <c r="AE27" s="19">
        <f>IF(qualitative!Z27=3,1,0)</f>
        <v>0</v>
      </c>
      <c r="AF27" s="19">
        <f>IF(qualitative!AA27=7,1,0)</f>
        <v>0</v>
      </c>
      <c r="AG27" s="19">
        <f>IF(qualitative!AB27=5,1,0)</f>
        <v>0</v>
      </c>
      <c r="AH27" s="19">
        <f t="shared" si="5"/>
        <v>0</v>
      </c>
      <c r="AI27" s="19">
        <f>IF(qualitative!AC27=39,1,0)</f>
        <v>0</v>
      </c>
      <c r="AJ27" s="19">
        <f>IF(qualitative!AD27=80,1,0)</f>
        <v>0</v>
      </c>
      <c r="AK27" s="19">
        <f>IF(qualitative!AE27=90,1,0)</f>
        <v>0</v>
      </c>
      <c r="AL27" s="19">
        <f>IF(qualitative!AF27=67,1,0)</f>
        <v>0</v>
      </c>
      <c r="AM27" s="19">
        <f>IF(qualitative!AG27=33,1,0)</f>
        <v>0</v>
      </c>
      <c r="AN27" s="19">
        <f t="shared" si="6"/>
        <v>0</v>
      </c>
      <c r="AO27" s="19">
        <f>IF(qualitative!AH27=42,1,0)</f>
        <v>0</v>
      </c>
      <c r="AP27" s="19">
        <f>IF(qualitative!AI27=30,1,0)</f>
        <v>0</v>
      </c>
      <c r="AQ27" s="19">
        <f>IF(qualitative!AJ27=11,1,0)</f>
        <v>0</v>
      </c>
      <c r="AR27" s="19">
        <f>IF(qualitative!AK27=26,1,0)</f>
        <v>0</v>
      </c>
      <c r="AS27" s="19">
        <f>IF(qualitative!AL27=17,1,0)</f>
        <v>0</v>
      </c>
      <c r="AT27" s="19">
        <f t="shared" si="7"/>
        <v>0</v>
      </c>
      <c r="AU27" s="19">
        <f>IF(qualitative!AM27="12+6",1,0)</f>
        <v>0</v>
      </c>
      <c r="AV27" s="19">
        <f>IF(qualitative!AN27=18,1,0)</f>
        <v>0</v>
      </c>
      <c r="AW27" s="19">
        <f t="shared" si="8"/>
        <v>0</v>
      </c>
      <c r="AX27" s="19">
        <f>IF(qualitative!AO27="28-3",1,0)</f>
        <v>0</v>
      </c>
      <c r="AY27" s="19">
        <f>IF(qualitative!AP27=25,1,0)</f>
        <v>0</v>
      </c>
      <c r="AZ27" s="19">
        <f t="shared" si="9"/>
        <v>0</v>
      </c>
      <c r="BA27" s="19">
        <f>IF(qualitative!AQ27=14,1,0)</f>
        <v>0</v>
      </c>
      <c r="BB27" s="19">
        <f>IF(qualitative!AR27=20,1,0)</f>
        <v>0</v>
      </c>
      <c r="BC27" s="19">
        <f>IF(qualitative!AS27=80,1,0)</f>
        <v>0</v>
      </c>
      <c r="BD27" s="19">
        <f>IF(qualitative!AT27=18,1,0)</f>
        <v>0</v>
      </c>
      <c r="BE27" s="19">
        <f>IF(qualitative!AU27=70,1,0)</f>
        <v>0</v>
      </c>
      <c r="BF27" s="19">
        <f>IF(qualitative!AV27=30,1,0)</f>
        <v>0</v>
      </c>
      <c r="BG27" s="19">
        <f t="shared" si="10"/>
        <v>0</v>
      </c>
      <c r="BH27" s="19">
        <f>IF(OR(qualitative!AW27="5*4",qualitative!AW27="4*5",qualitative!AW27="4*5=20",qualitative!AW27="5*4=20"),1,0)</f>
        <v>0</v>
      </c>
      <c r="BI27" s="19">
        <f>IF(qualitative!AX27=3,1,0)</f>
        <v>0</v>
      </c>
      <c r="BJ27" s="19">
        <f>qualitative!AY27</f>
        <v>0</v>
      </c>
      <c r="BK27" s="19">
        <f t="shared" si="11"/>
        <v>0</v>
      </c>
      <c r="BL27" s="19">
        <f>IF(qualitative!AZ27=5,1,0)</f>
        <v>0</v>
      </c>
      <c r="BM27" s="19">
        <f>qualitative!BA27</f>
        <v>0</v>
      </c>
      <c r="BN27" s="19">
        <f t="shared" si="12"/>
        <v>0</v>
      </c>
      <c r="BO27" s="18">
        <f t="shared" si="13"/>
        <v>0</v>
      </c>
      <c r="BP27" s="22">
        <f t="shared" si="14"/>
        <v>0</v>
      </c>
      <c r="BQ27" s="18">
        <f>COUNTIF(qualitative!C27:BA27,999)</f>
        <v>0</v>
      </c>
    </row>
    <row r="28" spans="1:69" x14ac:dyDescent="0.35">
      <c r="A28" s="19">
        <f>qualitative!A28</f>
        <v>0</v>
      </c>
      <c r="B28">
        <f>qualitative!B28</f>
        <v>0</v>
      </c>
      <c r="C28" s="19">
        <f>IF(qualitative!C28=23,1,0)</f>
        <v>0</v>
      </c>
      <c r="D28" s="19">
        <f>IF(qualitative!D28=25,1,0)</f>
        <v>0</v>
      </c>
      <c r="E28" s="19">
        <f>IF(qualitative!E28=26,1,0)</f>
        <v>0</v>
      </c>
      <c r="F28" s="19">
        <f>IF(qualitative!F28=45,1,0)</f>
        <v>0</v>
      </c>
      <c r="G28" s="19">
        <f t="shared" si="0"/>
        <v>0</v>
      </c>
      <c r="H28" s="19">
        <f>IF(qualitative!G28=394041,1,0)</f>
        <v>0</v>
      </c>
      <c r="I28" s="19">
        <f>IF(qualitative!H28=868990,1,0)</f>
        <v>0</v>
      </c>
      <c r="J28" s="19">
        <f>IF(qualitative!I28=585960,1,0)</f>
        <v>0</v>
      </c>
      <c r="K28" s="19">
        <f t="shared" si="1"/>
        <v>0</v>
      </c>
      <c r="L28" s="19">
        <f>IF(qualitative!J28=34,1,0)</f>
        <v>0</v>
      </c>
      <c r="M28" s="19">
        <f>IF(qualitative!K28=15,1,0)</f>
        <v>0</v>
      </c>
      <c r="N28" s="19">
        <f>IF(qualitative!L28=50,1,0)</f>
        <v>0</v>
      </c>
      <c r="O28" s="19">
        <f>IF(qualitative!M28=76,1,0)</f>
        <v>0</v>
      </c>
      <c r="P28" s="19">
        <f>IF(qualitative!N28=106,1,0)</f>
        <v>0</v>
      </c>
      <c r="Q28" s="19">
        <f t="shared" si="2"/>
        <v>0</v>
      </c>
      <c r="R28" s="19">
        <f>IF(qualitative!O28=6,1,0)</f>
        <v>0</v>
      </c>
      <c r="S28" s="19">
        <f>IF(qualitative!P28=8,1,0)</f>
        <v>0</v>
      </c>
      <c r="T28" s="19">
        <f>IF(qualitative!Q28=30,1,0)</f>
        <v>0</v>
      </c>
      <c r="U28" s="19">
        <f>IF(qualitative!R28=40,1,0)</f>
        <v>0</v>
      </c>
      <c r="V28" s="19">
        <f>IF(qualitative!S28=25,1,0)</f>
        <v>0</v>
      </c>
      <c r="W28" s="19">
        <f t="shared" si="3"/>
        <v>0</v>
      </c>
      <c r="X28" s="19">
        <f>IF(qualitative!T28=67,1,0)</f>
        <v>0</v>
      </c>
      <c r="Y28" s="19">
        <f>IF(qualitative!U28=15,1,0)</f>
        <v>0</v>
      </c>
      <c r="Z28" s="19">
        <f>IF(qualitative!V28=80,1,0)</f>
        <v>0</v>
      </c>
      <c r="AA28" s="19">
        <f t="shared" si="4"/>
        <v>0</v>
      </c>
      <c r="AB28" s="19">
        <f>IF(qualitative!W28=5,1,0)</f>
        <v>0</v>
      </c>
      <c r="AC28" s="19">
        <f>IF(qualitative!X28=4,1,0)</f>
        <v>0</v>
      </c>
      <c r="AD28" s="19">
        <f>IF(qualitative!Y28=6,1,0)</f>
        <v>0</v>
      </c>
      <c r="AE28" s="19">
        <f>IF(qualitative!Z28=3,1,0)</f>
        <v>0</v>
      </c>
      <c r="AF28" s="19">
        <f>IF(qualitative!AA28=7,1,0)</f>
        <v>0</v>
      </c>
      <c r="AG28" s="19">
        <f>IF(qualitative!AB28=5,1,0)</f>
        <v>0</v>
      </c>
      <c r="AH28" s="19">
        <f t="shared" si="5"/>
        <v>0</v>
      </c>
      <c r="AI28" s="19">
        <f>IF(qualitative!AC28=39,1,0)</f>
        <v>0</v>
      </c>
      <c r="AJ28" s="19">
        <f>IF(qualitative!AD28=80,1,0)</f>
        <v>0</v>
      </c>
      <c r="AK28" s="19">
        <f>IF(qualitative!AE28=90,1,0)</f>
        <v>0</v>
      </c>
      <c r="AL28" s="19">
        <f>IF(qualitative!AF28=67,1,0)</f>
        <v>0</v>
      </c>
      <c r="AM28" s="19">
        <f>IF(qualitative!AG28=33,1,0)</f>
        <v>0</v>
      </c>
      <c r="AN28" s="19">
        <f t="shared" si="6"/>
        <v>0</v>
      </c>
      <c r="AO28" s="19">
        <f>IF(qualitative!AH28=42,1,0)</f>
        <v>0</v>
      </c>
      <c r="AP28" s="19">
        <f>IF(qualitative!AI28=30,1,0)</f>
        <v>0</v>
      </c>
      <c r="AQ28" s="19">
        <f>IF(qualitative!AJ28=11,1,0)</f>
        <v>0</v>
      </c>
      <c r="AR28" s="19">
        <f>IF(qualitative!AK28=26,1,0)</f>
        <v>0</v>
      </c>
      <c r="AS28" s="19">
        <f>IF(qualitative!AL28=17,1,0)</f>
        <v>0</v>
      </c>
      <c r="AT28" s="19">
        <f t="shared" si="7"/>
        <v>0</v>
      </c>
      <c r="AU28" s="19">
        <f>IF(qualitative!AM28="12+6",1,0)</f>
        <v>0</v>
      </c>
      <c r="AV28" s="19">
        <f>IF(qualitative!AN28=18,1,0)</f>
        <v>0</v>
      </c>
      <c r="AW28" s="19">
        <f t="shared" si="8"/>
        <v>0</v>
      </c>
      <c r="AX28" s="19">
        <f>IF(qualitative!AO28="28-3",1,0)</f>
        <v>0</v>
      </c>
      <c r="AY28" s="19">
        <f>IF(qualitative!AP28=25,1,0)</f>
        <v>0</v>
      </c>
      <c r="AZ28" s="19">
        <f t="shared" si="9"/>
        <v>0</v>
      </c>
      <c r="BA28" s="19">
        <f>IF(qualitative!AQ28=14,1,0)</f>
        <v>0</v>
      </c>
      <c r="BB28" s="19">
        <f>IF(qualitative!AR28=20,1,0)</f>
        <v>0</v>
      </c>
      <c r="BC28" s="19">
        <f>IF(qualitative!AS28=80,1,0)</f>
        <v>0</v>
      </c>
      <c r="BD28" s="19">
        <f>IF(qualitative!AT28=18,1,0)</f>
        <v>0</v>
      </c>
      <c r="BE28" s="19">
        <f>IF(qualitative!AU28=70,1,0)</f>
        <v>0</v>
      </c>
      <c r="BF28" s="19">
        <f>IF(qualitative!AV28=30,1,0)</f>
        <v>0</v>
      </c>
      <c r="BG28" s="19">
        <f t="shared" si="10"/>
        <v>0</v>
      </c>
      <c r="BH28" s="19">
        <f>IF(OR(qualitative!AW28="5*4",qualitative!AW28="4*5",qualitative!AW28="4*5=20",qualitative!AW28="5*4=20"),1,0)</f>
        <v>0</v>
      </c>
      <c r="BI28" s="19">
        <f>IF(qualitative!AX28=3,1,0)</f>
        <v>0</v>
      </c>
      <c r="BJ28" s="19">
        <f>qualitative!AY28</f>
        <v>0</v>
      </c>
      <c r="BK28" s="19">
        <f t="shared" si="11"/>
        <v>0</v>
      </c>
      <c r="BL28" s="19">
        <f>IF(qualitative!AZ28=5,1,0)</f>
        <v>0</v>
      </c>
      <c r="BM28" s="19">
        <f>qualitative!BA28</f>
        <v>0</v>
      </c>
      <c r="BN28" s="19">
        <f t="shared" si="12"/>
        <v>0</v>
      </c>
      <c r="BO28" s="18">
        <f t="shared" si="13"/>
        <v>0</v>
      </c>
      <c r="BP28" s="22">
        <f t="shared" si="14"/>
        <v>0</v>
      </c>
      <c r="BQ28" s="18">
        <f>COUNTIF(qualitative!C28:BA28,999)</f>
        <v>0</v>
      </c>
    </row>
    <row r="29" spans="1:69" x14ac:dyDescent="0.35">
      <c r="A29" s="19">
        <f>qualitative!A29</f>
        <v>0</v>
      </c>
      <c r="B29">
        <f>qualitative!B29</f>
        <v>0</v>
      </c>
      <c r="C29" s="19">
        <f>IF(qualitative!C29=23,1,0)</f>
        <v>0</v>
      </c>
      <c r="D29" s="19">
        <f>IF(qualitative!D29=25,1,0)</f>
        <v>0</v>
      </c>
      <c r="E29" s="19">
        <f>IF(qualitative!E29=26,1,0)</f>
        <v>0</v>
      </c>
      <c r="F29" s="19">
        <f>IF(qualitative!F29=45,1,0)</f>
        <v>0</v>
      </c>
      <c r="G29" s="19">
        <f t="shared" si="0"/>
        <v>0</v>
      </c>
      <c r="H29" s="19">
        <f>IF(qualitative!G29=394041,1,0)</f>
        <v>0</v>
      </c>
      <c r="I29" s="19">
        <f>IF(qualitative!H29=868990,1,0)</f>
        <v>0</v>
      </c>
      <c r="J29" s="19">
        <f>IF(qualitative!I29=585960,1,0)</f>
        <v>0</v>
      </c>
      <c r="K29" s="19">
        <f t="shared" si="1"/>
        <v>0</v>
      </c>
      <c r="L29" s="19">
        <f>IF(qualitative!J29=34,1,0)</f>
        <v>0</v>
      </c>
      <c r="M29" s="19">
        <f>IF(qualitative!K29=15,1,0)</f>
        <v>0</v>
      </c>
      <c r="N29" s="19">
        <f>IF(qualitative!L29=50,1,0)</f>
        <v>0</v>
      </c>
      <c r="O29" s="19">
        <f>IF(qualitative!M29=76,1,0)</f>
        <v>0</v>
      </c>
      <c r="P29" s="19">
        <f>IF(qualitative!N29=106,1,0)</f>
        <v>0</v>
      </c>
      <c r="Q29" s="19">
        <f t="shared" si="2"/>
        <v>0</v>
      </c>
      <c r="R29" s="19">
        <f>IF(qualitative!O29=6,1,0)</f>
        <v>0</v>
      </c>
      <c r="S29" s="19">
        <f>IF(qualitative!P29=8,1,0)</f>
        <v>0</v>
      </c>
      <c r="T29" s="19">
        <f>IF(qualitative!Q29=30,1,0)</f>
        <v>0</v>
      </c>
      <c r="U29" s="19">
        <f>IF(qualitative!R29=40,1,0)</f>
        <v>0</v>
      </c>
      <c r="V29" s="19">
        <f>IF(qualitative!S29=25,1,0)</f>
        <v>0</v>
      </c>
      <c r="W29" s="19">
        <f t="shared" si="3"/>
        <v>0</v>
      </c>
      <c r="X29" s="19">
        <f>IF(qualitative!T29=67,1,0)</f>
        <v>0</v>
      </c>
      <c r="Y29" s="19">
        <f>IF(qualitative!U29=15,1,0)</f>
        <v>0</v>
      </c>
      <c r="Z29" s="19">
        <f>IF(qualitative!V29=80,1,0)</f>
        <v>0</v>
      </c>
      <c r="AA29" s="19">
        <f t="shared" si="4"/>
        <v>0</v>
      </c>
      <c r="AB29" s="19">
        <f>IF(qualitative!W29=5,1,0)</f>
        <v>0</v>
      </c>
      <c r="AC29" s="19">
        <f>IF(qualitative!X29=4,1,0)</f>
        <v>0</v>
      </c>
      <c r="AD29" s="19">
        <f>IF(qualitative!Y29=6,1,0)</f>
        <v>0</v>
      </c>
      <c r="AE29" s="19">
        <f>IF(qualitative!Z29=3,1,0)</f>
        <v>0</v>
      </c>
      <c r="AF29" s="19">
        <f>IF(qualitative!AA29=7,1,0)</f>
        <v>0</v>
      </c>
      <c r="AG29" s="19">
        <f>IF(qualitative!AB29=5,1,0)</f>
        <v>0</v>
      </c>
      <c r="AH29" s="19">
        <f t="shared" si="5"/>
        <v>0</v>
      </c>
      <c r="AI29" s="19">
        <f>IF(qualitative!AC29=39,1,0)</f>
        <v>0</v>
      </c>
      <c r="AJ29" s="19">
        <f>IF(qualitative!AD29=80,1,0)</f>
        <v>0</v>
      </c>
      <c r="AK29" s="19">
        <f>IF(qualitative!AE29=90,1,0)</f>
        <v>0</v>
      </c>
      <c r="AL29" s="19">
        <f>IF(qualitative!AF29=67,1,0)</f>
        <v>0</v>
      </c>
      <c r="AM29" s="19">
        <f>IF(qualitative!AG29=33,1,0)</f>
        <v>0</v>
      </c>
      <c r="AN29" s="19">
        <f t="shared" si="6"/>
        <v>0</v>
      </c>
      <c r="AO29" s="19">
        <f>IF(qualitative!AH29=42,1,0)</f>
        <v>0</v>
      </c>
      <c r="AP29" s="19">
        <f>IF(qualitative!AI29=30,1,0)</f>
        <v>0</v>
      </c>
      <c r="AQ29" s="19">
        <f>IF(qualitative!AJ29=11,1,0)</f>
        <v>0</v>
      </c>
      <c r="AR29" s="19">
        <f>IF(qualitative!AK29=26,1,0)</f>
        <v>0</v>
      </c>
      <c r="AS29" s="19">
        <f>IF(qualitative!AL29=17,1,0)</f>
        <v>0</v>
      </c>
      <c r="AT29" s="19">
        <f t="shared" si="7"/>
        <v>0</v>
      </c>
      <c r="AU29" s="19">
        <f>IF(qualitative!AM29="12+6",1,0)</f>
        <v>0</v>
      </c>
      <c r="AV29" s="19">
        <f>IF(qualitative!AN29=18,1,0)</f>
        <v>0</v>
      </c>
      <c r="AW29" s="19">
        <f t="shared" si="8"/>
        <v>0</v>
      </c>
      <c r="AX29" s="19">
        <f>IF(qualitative!AO29="28-3",1,0)</f>
        <v>0</v>
      </c>
      <c r="AY29" s="19">
        <f>IF(qualitative!AP29=25,1,0)</f>
        <v>0</v>
      </c>
      <c r="AZ29" s="19">
        <f t="shared" si="9"/>
        <v>0</v>
      </c>
      <c r="BA29" s="19">
        <f>IF(qualitative!AQ29=14,1,0)</f>
        <v>0</v>
      </c>
      <c r="BB29" s="19">
        <f>IF(qualitative!AR29=20,1,0)</f>
        <v>0</v>
      </c>
      <c r="BC29" s="19">
        <f>IF(qualitative!AS29=80,1,0)</f>
        <v>0</v>
      </c>
      <c r="BD29" s="19">
        <f>IF(qualitative!AT29=18,1,0)</f>
        <v>0</v>
      </c>
      <c r="BE29" s="19">
        <f>IF(qualitative!AU29=70,1,0)</f>
        <v>0</v>
      </c>
      <c r="BF29" s="19">
        <f>IF(qualitative!AV29=30,1,0)</f>
        <v>0</v>
      </c>
      <c r="BG29" s="19">
        <f t="shared" si="10"/>
        <v>0</v>
      </c>
      <c r="BH29" s="19">
        <f>IF(OR(qualitative!AW29="5*4",qualitative!AW29="4*5",qualitative!AW29="4*5=20",qualitative!AW29="5*4=20"),1,0)</f>
        <v>0</v>
      </c>
      <c r="BI29" s="19">
        <f>IF(qualitative!AX29=3,1,0)</f>
        <v>0</v>
      </c>
      <c r="BJ29" s="19">
        <f>qualitative!AY29</f>
        <v>0</v>
      </c>
      <c r="BK29" s="19">
        <f t="shared" si="11"/>
        <v>0</v>
      </c>
      <c r="BL29" s="19">
        <f>IF(qualitative!AZ29=5,1,0)</f>
        <v>0</v>
      </c>
      <c r="BM29" s="19">
        <f>qualitative!BA29</f>
        <v>0</v>
      </c>
      <c r="BN29" s="19">
        <f t="shared" si="12"/>
        <v>0</v>
      </c>
      <c r="BO29" s="18">
        <f t="shared" si="13"/>
        <v>0</v>
      </c>
      <c r="BP29" s="22">
        <f t="shared" si="14"/>
        <v>0</v>
      </c>
      <c r="BQ29" s="18">
        <f>COUNTIF(qualitative!C29:BA29,999)</f>
        <v>0</v>
      </c>
    </row>
    <row r="30" spans="1:69" x14ac:dyDescent="0.35">
      <c r="A30" s="19">
        <f>qualitative!A30</f>
        <v>0</v>
      </c>
      <c r="B30">
        <f>qualitative!B30</f>
        <v>0</v>
      </c>
      <c r="C30" s="19">
        <f>IF(qualitative!C30=23,1,0)</f>
        <v>0</v>
      </c>
      <c r="D30" s="19">
        <f>IF(qualitative!D30=25,1,0)</f>
        <v>0</v>
      </c>
      <c r="E30" s="19">
        <f>IF(qualitative!E30=26,1,0)</f>
        <v>0</v>
      </c>
      <c r="F30" s="19">
        <f>IF(qualitative!F30=45,1,0)</f>
        <v>0</v>
      </c>
      <c r="G30" s="19">
        <f t="shared" si="0"/>
        <v>0</v>
      </c>
      <c r="H30" s="19">
        <f>IF(qualitative!G30=394041,1,0)</f>
        <v>0</v>
      </c>
      <c r="I30" s="19">
        <f>IF(qualitative!H30=868990,1,0)</f>
        <v>0</v>
      </c>
      <c r="J30" s="19">
        <f>IF(qualitative!I30=585960,1,0)</f>
        <v>0</v>
      </c>
      <c r="K30" s="19">
        <f t="shared" si="1"/>
        <v>0</v>
      </c>
      <c r="L30" s="19">
        <f>IF(qualitative!J30=34,1,0)</f>
        <v>0</v>
      </c>
      <c r="M30" s="19">
        <f>IF(qualitative!K30=15,1,0)</f>
        <v>0</v>
      </c>
      <c r="N30" s="19">
        <f>IF(qualitative!L30=50,1,0)</f>
        <v>0</v>
      </c>
      <c r="O30" s="19">
        <f>IF(qualitative!M30=76,1,0)</f>
        <v>0</v>
      </c>
      <c r="P30" s="19">
        <f>IF(qualitative!N30=106,1,0)</f>
        <v>0</v>
      </c>
      <c r="Q30" s="19">
        <f t="shared" si="2"/>
        <v>0</v>
      </c>
      <c r="R30" s="19">
        <f>IF(qualitative!O30=6,1,0)</f>
        <v>0</v>
      </c>
      <c r="S30" s="19">
        <f>IF(qualitative!P30=8,1,0)</f>
        <v>0</v>
      </c>
      <c r="T30" s="19">
        <f>IF(qualitative!Q30=30,1,0)</f>
        <v>0</v>
      </c>
      <c r="U30" s="19">
        <f>IF(qualitative!R30=40,1,0)</f>
        <v>0</v>
      </c>
      <c r="V30" s="19">
        <f>IF(qualitative!S30=25,1,0)</f>
        <v>0</v>
      </c>
      <c r="W30" s="19">
        <f t="shared" si="3"/>
        <v>0</v>
      </c>
      <c r="X30" s="19">
        <f>IF(qualitative!T30=67,1,0)</f>
        <v>0</v>
      </c>
      <c r="Y30" s="19">
        <f>IF(qualitative!U30=15,1,0)</f>
        <v>0</v>
      </c>
      <c r="Z30" s="19">
        <f>IF(qualitative!V30=80,1,0)</f>
        <v>0</v>
      </c>
      <c r="AA30" s="19">
        <f t="shared" si="4"/>
        <v>0</v>
      </c>
      <c r="AB30" s="19">
        <f>IF(qualitative!W30=5,1,0)</f>
        <v>0</v>
      </c>
      <c r="AC30" s="19">
        <f>IF(qualitative!X30=4,1,0)</f>
        <v>0</v>
      </c>
      <c r="AD30" s="19">
        <f>IF(qualitative!Y30=6,1,0)</f>
        <v>0</v>
      </c>
      <c r="AE30" s="19">
        <f>IF(qualitative!Z30=3,1,0)</f>
        <v>0</v>
      </c>
      <c r="AF30" s="19">
        <f>IF(qualitative!AA30=7,1,0)</f>
        <v>0</v>
      </c>
      <c r="AG30" s="19">
        <f>IF(qualitative!AB30=5,1,0)</f>
        <v>0</v>
      </c>
      <c r="AH30" s="19">
        <f t="shared" si="5"/>
        <v>0</v>
      </c>
      <c r="AI30" s="19">
        <f>IF(qualitative!AC30=39,1,0)</f>
        <v>0</v>
      </c>
      <c r="AJ30" s="19">
        <f>IF(qualitative!AD30=80,1,0)</f>
        <v>0</v>
      </c>
      <c r="AK30" s="19">
        <f>IF(qualitative!AE30=90,1,0)</f>
        <v>0</v>
      </c>
      <c r="AL30" s="19">
        <f>IF(qualitative!AF30=67,1,0)</f>
        <v>0</v>
      </c>
      <c r="AM30" s="19">
        <f>IF(qualitative!AG30=33,1,0)</f>
        <v>0</v>
      </c>
      <c r="AN30" s="19">
        <f t="shared" si="6"/>
        <v>0</v>
      </c>
      <c r="AO30" s="19">
        <f>IF(qualitative!AH30=42,1,0)</f>
        <v>0</v>
      </c>
      <c r="AP30" s="19">
        <f>IF(qualitative!AI30=30,1,0)</f>
        <v>0</v>
      </c>
      <c r="AQ30" s="19">
        <f>IF(qualitative!AJ30=11,1,0)</f>
        <v>0</v>
      </c>
      <c r="AR30" s="19">
        <f>IF(qualitative!AK30=26,1,0)</f>
        <v>0</v>
      </c>
      <c r="AS30" s="19">
        <f>IF(qualitative!AL30=17,1,0)</f>
        <v>0</v>
      </c>
      <c r="AT30" s="19">
        <f t="shared" si="7"/>
        <v>0</v>
      </c>
      <c r="AU30" s="19">
        <f>IF(qualitative!AM30="12+6",1,0)</f>
        <v>0</v>
      </c>
      <c r="AV30" s="19">
        <f>IF(qualitative!AN30=18,1,0)</f>
        <v>0</v>
      </c>
      <c r="AW30" s="19">
        <f t="shared" si="8"/>
        <v>0</v>
      </c>
      <c r="AX30" s="19">
        <f>IF(qualitative!AO30="28-3",1,0)</f>
        <v>0</v>
      </c>
      <c r="AY30" s="19">
        <f>IF(qualitative!AP30=25,1,0)</f>
        <v>0</v>
      </c>
      <c r="AZ30" s="19">
        <f t="shared" si="9"/>
        <v>0</v>
      </c>
      <c r="BA30" s="19">
        <f>IF(qualitative!AQ30=14,1,0)</f>
        <v>0</v>
      </c>
      <c r="BB30" s="19">
        <f>IF(qualitative!AR30=20,1,0)</f>
        <v>0</v>
      </c>
      <c r="BC30" s="19">
        <f>IF(qualitative!AS30=80,1,0)</f>
        <v>0</v>
      </c>
      <c r="BD30" s="19">
        <f>IF(qualitative!AT30=18,1,0)</f>
        <v>0</v>
      </c>
      <c r="BE30" s="19">
        <f>IF(qualitative!AU30=70,1,0)</f>
        <v>0</v>
      </c>
      <c r="BF30" s="19">
        <f>IF(qualitative!AV30=30,1,0)</f>
        <v>0</v>
      </c>
      <c r="BG30" s="19">
        <f t="shared" si="10"/>
        <v>0</v>
      </c>
      <c r="BH30" s="19">
        <f>IF(OR(qualitative!AW30="5*4",qualitative!AW30="4*5",qualitative!AW30="4*5=20",qualitative!AW30="5*4=20"),1,0)</f>
        <v>0</v>
      </c>
      <c r="BI30" s="19">
        <f>IF(qualitative!AX30=3,1,0)</f>
        <v>0</v>
      </c>
      <c r="BJ30" s="19">
        <f>qualitative!AY30</f>
        <v>0</v>
      </c>
      <c r="BK30" s="19">
        <f t="shared" si="11"/>
        <v>0</v>
      </c>
      <c r="BL30" s="19">
        <f>IF(qualitative!AZ30=5,1,0)</f>
        <v>0</v>
      </c>
      <c r="BM30" s="19">
        <f>qualitative!BA30</f>
        <v>0</v>
      </c>
      <c r="BN30" s="19">
        <f t="shared" si="12"/>
        <v>0</v>
      </c>
      <c r="BO30" s="18">
        <f t="shared" si="13"/>
        <v>0</v>
      </c>
      <c r="BP30" s="22">
        <f t="shared" si="14"/>
        <v>0</v>
      </c>
      <c r="BQ30" s="18">
        <f>COUNTIF(qualitative!C30:BA30,999)</f>
        <v>0</v>
      </c>
    </row>
    <row r="31" spans="1:69" x14ac:dyDescent="0.35">
      <c r="A31" s="19">
        <f>qualitative!A31</f>
        <v>0</v>
      </c>
      <c r="B31">
        <f>qualitative!B31</f>
        <v>0</v>
      </c>
      <c r="C31" s="19">
        <f>IF(qualitative!C31=23,1,0)</f>
        <v>0</v>
      </c>
      <c r="D31" s="19">
        <f>IF(qualitative!D31=25,1,0)</f>
        <v>0</v>
      </c>
      <c r="E31" s="19">
        <f>IF(qualitative!E31=26,1,0)</f>
        <v>0</v>
      </c>
      <c r="F31" s="19">
        <f>IF(qualitative!F31=45,1,0)</f>
        <v>0</v>
      </c>
      <c r="G31" s="19">
        <f t="shared" si="0"/>
        <v>0</v>
      </c>
      <c r="H31" s="19">
        <f>IF(qualitative!G31=394041,1,0)</f>
        <v>0</v>
      </c>
      <c r="I31" s="19">
        <f>IF(qualitative!H31=868990,1,0)</f>
        <v>0</v>
      </c>
      <c r="J31" s="19">
        <f>IF(qualitative!I31=585960,1,0)</f>
        <v>0</v>
      </c>
      <c r="K31" s="19">
        <f t="shared" si="1"/>
        <v>0</v>
      </c>
      <c r="L31" s="19">
        <f>IF(qualitative!J31=34,1,0)</f>
        <v>0</v>
      </c>
      <c r="M31" s="19">
        <f>IF(qualitative!K31=15,1,0)</f>
        <v>0</v>
      </c>
      <c r="N31" s="19">
        <f>IF(qualitative!L31=50,1,0)</f>
        <v>0</v>
      </c>
      <c r="O31" s="19">
        <f>IF(qualitative!M31=76,1,0)</f>
        <v>0</v>
      </c>
      <c r="P31" s="19">
        <f>IF(qualitative!N31=106,1,0)</f>
        <v>0</v>
      </c>
      <c r="Q31" s="19">
        <f t="shared" si="2"/>
        <v>0</v>
      </c>
      <c r="R31" s="19">
        <f>IF(qualitative!O31=6,1,0)</f>
        <v>0</v>
      </c>
      <c r="S31" s="19">
        <f>IF(qualitative!P31=8,1,0)</f>
        <v>0</v>
      </c>
      <c r="T31" s="19">
        <f>IF(qualitative!Q31=30,1,0)</f>
        <v>0</v>
      </c>
      <c r="U31" s="19">
        <f>IF(qualitative!R31=40,1,0)</f>
        <v>0</v>
      </c>
      <c r="V31" s="19">
        <f>IF(qualitative!S31=25,1,0)</f>
        <v>0</v>
      </c>
      <c r="W31" s="19">
        <f t="shared" si="3"/>
        <v>0</v>
      </c>
      <c r="X31" s="19">
        <f>IF(qualitative!T31=67,1,0)</f>
        <v>0</v>
      </c>
      <c r="Y31" s="19">
        <f>IF(qualitative!U31=15,1,0)</f>
        <v>0</v>
      </c>
      <c r="Z31" s="19">
        <f>IF(qualitative!V31=80,1,0)</f>
        <v>0</v>
      </c>
      <c r="AA31" s="19">
        <f t="shared" si="4"/>
        <v>0</v>
      </c>
      <c r="AB31" s="19">
        <f>IF(qualitative!W31=5,1,0)</f>
        <v>0</v>
      </c>
      <c r="AC31" s="19">
        <f>IF(qualitative!X31=4,1,0)</f>
        <v>0</v>
      </c>
      <c r="AD31" s="19">
        <f>IF(qualitative!Y31=6,1,0)</f>
        <v>0</v>
      </c>
      <c r="AE31" s="19">
        <f>IF(qualitative!Z31=3,1,0)</f>
        <v>0</v>
      </c>
      <c r="AF31" s="19">
        <f>IF(qualitative!AA31=7,1,0)</f>
        <v>0</v>
      </c>
      <c r="AG31" s="19">
        <f>IF(qualitative!AB31=5,1,0)</f>
        <v>0</v>
      </c>
      <c r="AH31" s="19">
        <f t="shared" si="5"/>
        <v>0</v>
      </c>
      <c r="AI31" s="19">
        <f>IF(qualitative!AC31=39,1,0)</f>
        <v>0</v>
      </c>
      <c r="AJ31" s="19">
        <f>IF(qualitative!AD31=80,1,0)</f>
        <v>0</v>
      </c>
      <c r="AK31" s="19">
        <f>IF(qualitative!AE31=90,1,0)</f>
        <v>0</v>
      </c>
      <c r="AL31" s="19">
        <f>IF(qualitative!AF31=67,1,0)</f>
        <v>0</v>
      </c>
      <c r="AM31" s="19">
        <f>IF(qualitative!AG31=33,1,0)</f>
        <v>0</v>
      </c>
      <c r="AN31" s="19">
        <f t="shared" si="6"/>
        <v>0</v>
      </c>
      <c r="AO31" s="19">
        <f>IF(qualitative!AH31=42,1,0)</f>
        <v>0</v>
      </c>
      <c r="AP31" s="19">
        <f>IF(qualitative!AI31=30,1,0)</f>
        <v>0</v>
      </c>
      <c r="AQ31" s="19">
        <f>IF(qualitative!AJ31=11,1,0)</f>
        <v>0</v>
      </c>
      <c r="AR31" s="19">
        <f>IF(qualitative!AK31=26,1,0)</f>
        <v>0</v>
      </c>
      <c r="AS31" s="19">
        <f>IF(qualitative!AL31=17,1,0)</f>
        <v>0</v>
      </c>
      <c r="AT31" s="19">
        <f t="shared" si="7"/>
        <v>0</v>
      </c>
      <c r="AU31" s="19">
        <f>IF(qualitative!AM31="12+6",1,0)</f>
        <v>0</v>
      </c>
      <c r="AV31" s="19">
        <f>IF(qualitative!AN31=18,1,0)</f>
        <v>0</v>
      </c>
      <c r="AW31" s="19">
        <f t="shared" si="8"/>
        <v>0</v>
      </c>
      <c r="AX31" s="19">
        <f>IF(qualitative!AO31="28-3",1,0)</f>
        <v>0</v>
      </c>
      <c r="AY31" s="19">
        <f>IF(qualitative!AP31=25,1,0)</f>
        <v>0</v>
      </c>
      <c r="AZ31" s="19">
        <f t="shared" si="9"/>
        <v>0</v>
      </c>
      <c r="BA31" s="19">
        <f>IF(qualitative!AQ31=14,1,0)</f>
        <v>0</v>
      </c>
      <c r="BB31" s="19">
        <f>IF(qualitative!AR31=20,1,0)</f>
        <v>0</v>
      </c>
      <c r="BC31" s="19">
        <f>IF(qualitative!AS31=80,1,0)</f>
        <v>0</v>
      </c>
      <c r="BD31" s="19">
        <f>IF(qualitative!AT31=18,1,0)</f>
        <v>0</v>
      </c>
      <c r="BE31" s="19">
        <f>IF(qualitative!AU31=70,1,0)</f>
        <v>0</v>
      </c>
      <c r="BF31" s="19">
        <f>IF(qualitative!AV31=30,1,0)</f>
        <v>0</v>
      </c>
      <c r="BG31" s="19">
        <f t="shared" si="10"/>
        <v>0</v>
      </c>
      <c r="BH31" s="19">
        <f>IF(OR(qualitative!AW31="5*4",qualitative!AW31="4*5",qualitative!AW31="4*5=20",qualitative!AW31="5*4=20"),1,0)</f>
        <v>0</v>
      </c>
      <c r="BI31" s="19">
        <f>IF(qualitative!AX31=3,1,0)</f>
        <v>0</v>
      </c>
      <c r="BJ31" s="19">
        <f>qualitative!AY31</f>
        <v>0</v>
      </c>
      <c r="BK31" s="19">
        <f t="shared" si="11"/>
        <v>0</v>
      </c>
      <c r="BL31" s="19">
        <f>IF(qualitative!AZ31=5,1,0)</f>
        <v>0</v>
      </c>
      <c r="BM31" s="19">
        <f>qualitative!BA31</f>
        <v>0</v>
      </c>
      <c r="BN31" s="19">
        <f t="shared" si="12"/>
        <v>0</v>
      </c>
      <c r="BO31" s="18">
        <f t="shared" si="13"/>
        <v>0</v>
      </c>
      <c r="BP31" s="22">
        <f t="shared" si="14"/>
        <v>0</v>
      </c>
      <c r="BQ31" s="18">
        <f>COUNTIF(qualitative!C31:BA31,999)</f>
        <v>0</v>
      </c>
    </row>
    <row r="32" spans="1:69" x14ac:dyDescent="0.35">
      <c r="A32" s="19">
        <f>qualitative!A32</f>
        <v>0</v>
      </c>
      <c r="B32">
        <f>qualitative!B32</f>
        <v>0</v>
      </c>
      <c r="C32" s="19">
        <f>IF(qualitative!C32=23,1,0)</f>
        <v>0</v>
      </c>
      <c r="D32" s="19">
        <f>IF(qualitative!D32=25,1,0)</f>
        <v>0</v>
      </c>
      <c r="E32" s="19">
        <f>IF(qualitative!E32=26,1,0)</f>
        <v>0</v>
      </c>
      <c r="F32" s="19">
        <f>IF(qualitative!F32=45,1,0)</f>
        <v>0</v>
      </c>
      <c r="G32" s="19">
        <f t="shared" si="0"/>
        <v>0</v>
      </c>
      <c r="H32" s="19">
        <f>IF(qualitative!G32=394041,1,0)</f>
        <v>0</v>
      </c>
      <c r="I32" s="19">
        <f>IF(qualitative!H32=868990,1,0)</f>
        <v>0</v>
      </c>
      <c r="J32" s="19">
        <f>IF(qualitative!I32=585960,1,0)</f>
        <v>0</v>
      </c>
      <c r="K32" s="19">
        <f t="shared" si="1"/>
        <v>0</v>
      </c>
      <c r="L32" s="19">
        <f>IF(qualitative!J32=34,1,0)</f>
        <v>0</v>
      </c>
      <c r="M32" s="19">
        <f>IF(qualitative!K32=15,1,0)</f>
        <v>0</v>
      </c>
      <c r="N32" s="19">
        <f>IF(qualitative!L32=50,1,0)</f>
        <v>0</v>
      </c>
      <c r="O32" s="19">
        <f>IF(qualitative!M32=76,1,0)</f>
        <v>0</v>
      </c>
      <c r="P32" s="19">
        <f>IF(qualitative!N32=106,1,0)</f>
        <v>0</v>
      </c>
      <c r="Q32" s="19">
        <f t="shared" si="2"/>
        <v>0</v>
      </c>
      <c r="R32" s="19">
        <f>IF(qualitative!O32=6,1,0)</f>
        <v>0</v>
      </c>
      <c r="S32" s="19">
        <f>IF(qualitative!P32=8,1,0)</f>
        <v>0</v>
      </c>
      <c r="T32" s="19">
        <f>IF(qualitative!Q32=30,1,0)</f>
        <v>0</v>
      </c>
      <c r="U32" s="19">
        <f>IF(qualitative!R32=40,1,0)</f>
        <v>0</v>
      </c>
      <c r="V32" s="19">
        <f>IF(qualitative!S32=25,1,0)</f>
        <v>0</v>
      </c>
      <c r="W32" s="19">
        <f t="shared" si="3"/>
        <v>0</v>
      </c>
      <c r="X32" s="19">
        <f>IF(qualitative!T32=67,1,0)</f>
        <v>0</v>
      </c>
      <c r="Y32" s="19">
        <f>IF(qualitative!U32=15,1,0)</f>
        <v>0</v>
      </c>
      <c r="Z32" s="19">
        <f>IF(qualitative!V32=80,1,0)</f>
        <v>0</v>
      </c>
      <c r="AA32" s="19">
        <f t="shared" si="4"/>
        <v>0</v>
      </c>
      <c r="AB32" s="19">
        <f>IF(qualitative!W32=5,1,0)</f>
        <v>0</v>
      </c>
      <c r="AC32" s="19">
        <f>IF(qualitative!X32=4,1,0)</f>
        <v>0</v>
      </c>
      <c r="AD32" s="19">
        <f>IF(qualitative!Y32=6,1,0)</f>
        <v>0</v>
      </c>
      <c r="AE32" s="19">
        <f>IF(qualitative!Z32=3,1,0)</f>
        <v>0</v>
      </c>
      <c r="AF32" s="19">
        <f>IF(qualitative!AA32=7,1,0)</f>
        <v>0</v>
      </c>
      <c r="AG32" s="19">
        <f>IF(qualitative!AB32=5,1,0)</f>
        <v>0</v>
      </c>
      <c r="AH32" s="19">
        <f t="shared" si="5"/>
        <v>0</v>
      </c>
      <c r="AI32" s="19">
        <f>IF(qualitative!AC32=39,1,0)</f>
        <v>0</v>
      </c>
      <c r="AJ32" s="19">
        <f>IF(qualitative!AD32=80,1,0)</f>
        <v>0</v>
      </c>
      <c r="AK32" s="19">
        <f>IF(qualitative!AE32=90,1,0)</f>
        <v>0</v>
      </c>
      <c r="AL32" s="19">
        <f>IF(qualitative!AF32=67,1,0)</f>
        <v>0</v>
      </c>
      <c r="AM32" s="19">
        <f>IF(qualitative!AG32=33,1,0)</f>
        <v>0</v>
      </c>
      <c r="AN32" s="19">
        <f t="shared" si="6"/>
        <v>0</v>
      </c>
      <c r="AO32" s="19">
        <f>IF(qualitative!AH32=42,1,0)</f>
        <v>0</v>
      </c>
      <c r="AP32" s="19">
        <f>IF(qualitative!AI32=30,1,0)</f>
        <v>0</v>
      </c>
      <c r="AQ32" s="19">
        <f>IF(qualitative!AJ32=11,1,0)</f>
        <v>0</v>
      </c>
      <c r="AR32" s="19">
        <f>IF(qualitative!AK32=26,1,0)</f>
        <v>0</v>
      </c>
      <c r="AS32" s="19">
        <f>IF(qualitative!AL32=17,1,0)</f>
        <v>0</v>
      </c>
      <c r="AT32" s="19">
        <f t="shared" si="7"/>
        <v>0</v>
      </c>
      <c r="AU32" s="19">
        <f>IF(qualitative!AM32="12+6",1,0)</f>
        <v>0</v>
      </c>
      <c r="AV32" s="19">
        <f>IF(qualitative!AN32=18,1,0)</f>
        <v>0</v>
      </c>
      <c r="AW32" s="19">
        <f t="shared" si="8"/>
        <v>0</v>
      </c>
      <c r="AX32" s="19">
        <f>IF(qualitative!AO32="28-3",1,0)</f>
        <v>0</v>
      </c>
      <c r="AY32" s="19">
        <f>IF(qualitative!AP32=25,1,0)</f>
        <v>0</v>
      </c>
      <c r="AZ32" s="19">
        <f t="shared" si="9"/>
        <v>0</v>
      </c>
      <c r="BA32" s="19">
        <f>IF(qualitative!AQ32=14,1,0)</f>
        <v>0</v>
      </c>
      <c r="BB32" s="19">
        <f>IF(qualitative!AR32=20,1,0)</f>
        <v>0</v>
      </c>
      <c r="BC32" s="19">
        <f>IF(qualitative!AS32=80,1,0)</f>
        <v>0</v>
      </c>
      <c r="BD32" s="19">
        <f>IF(qualitative!AT32=18,1,0)</f>
        <v>0</v>
      </c>
      <c r="BE32" s="19">
        <f>IF(qualitative!AU32=70,1,0)</f>
        <v>0</v>
      </c>
      <c r="BF32" s="19">
        <f>IF(qualitative!AV32=30,1,0)</f>
        <v>0</v>
      </c>
      <c r="BG32" s="19">
        <f t="shared" si="10"/>
        <v>0</v>
      </c>
      <c r="BH32" s="19">
        <f>IF(OR(qualitative!AW32="5*4",qualitative!AW32="4*5",qualitative!AW32="4*5=20",qualitative!AW32="5*4=20"),1,0)</f>
        <v>0</v>
      </c>
      <c r="BI32" s="19">
        <f>IF(qualitative!AX32=3,1,0)</f>
        <v>0</v>
      </c>
      <c r="BJ32" s="19">
        <f>qualitative!AY32</f>
        <v>0</v>
      </c>
      <c r="BK32" s="19">
        <f t="shared" si="11"/>
        <v>0</v>
      </c>
      <c r="BL32" s="19">
        <f>IF(qualitative!AZ32=5,1,0)</f>
        <v>0</v>
      </c>
      <c r="BM32" s="19">
        <f>qualitative!BA32</f>
        <v>0</v>
      </c>
      <c r="BN32" s="19">
        <f t="shared" si="12"/>
        <v>0</v>
      </c>
      <c r="BO32" s="18">
        <f t="shared" si="13"/>
        <v>0</v>
      </c>
      <c r="BP32" s="22">
        <f t="shared" si="14"/>
        <v>0</v>
      </c>
      <c r="BQ32" s="18">
        <f>COUNTIF(qualitative!C32:BA32,999)</f>
        <v>0</v>
      </c>
    </row>
    <row r="33" spans="1:69" x14ac:dyDescent="0.35">
      <c r="A33" s="19">
        <f>qualitative!A33</f>
        <v>0</v>
      </c>
      <c r="B33">
        <f>qualitative!B33</f>
        <v>0</v>
      </c>
      <c r="C33" s="19">
        <f>IF(qualitative!C33=23,1,0)</f>
        <v>0</v>
      </c>
      <c r="D33" s="19">
        <f>IF(qualitative!D33=25,1,0)</f>
        <v>0</v>
      </c>
      <c r="E33" s="19">
        <f>IF(qualitative!E33=26,1,0)</f>
        <v>0</v>
      </c>
      <c r="F33" s="19">
        <f>IF(qualitative!F33=45,1,0)</f>
        <v>0</v>
      </c>
      <c r="G33" s="19">
        <f t="shared" si="0"/>
        <v>0</v>
      </c>
      <c r="H33" s="19">
        <f>IF(qualitative!G33=394041,1,0)</f>
        <v>0</v>
      </c>
      <c r="I33" s="19">
        <f>IF(qualitative!H33=868990,1,0)</f>
        <v>0</v>
      </c>
      <c r="J33" s="19">
        <f>IF(qualitative!I33=585960,1,0)</f>
        <v>0</v>
      </c>
      <c r="K33" s="19">
        <f t="shared" si="1"/>
        <v>0</v>
      </c>
      <c r="L33" s="19">
        <f>IF(qualitative!J33=34,1,0)</f>
        <v>0</v>
      </c>
      <c r="M33" s="19">
        <f>IF(qualitative!K33=15,1,0)</f>
        <v>0</v>
      </c>
      <c r="N33" s="19">
        <f>IF(qualitative!L33=50,1,0)</f>
        <v>0</v>
      </c>
      <c r="O33" s="19">
        <f>IF(qualitative!M33=76,1,0)</f>
        <v>0</v>
      </c>
      <c r="P33" s="19">
        <f>IF(qualitative!N33=106,1,0)</f>
        <v>0</v>
      </c>
      <c r="Q33" s="19">
        <f t="shared" si="2"/>
        <v>0</v>
      </c>
      <c r="R33" s="19">
        <f>IF(qualitative!O33=6,1,0)</f>
        <v>0</v>
      </c>
      <c r="S33" s="19">
        <f>IF(qualitative!P33=8,1,0)</f>
        <v>0</v>
      </c>
      <c r="T33" s="19">
        <f>IF(qualitative!Q33=30,1,0)</f>
        <v>0</v>
      </c>
      <c r="U33" s="19">
        <f>IF(qualitative!R33=40,1,0)</f>
        <v>0</v>
      </c>
      <c r="V33" s="19">
        <f>IF(qualitative!S33=25,1,0)</f>
        <v>0</v>
      </c>
      <c r="W33" s="19">
        <f t="shared" si="3"/>
        <v>0</v>
      </c>
      <c r="X33" s="19">
        <f>IF(qualitative!T33=67,1,0)</f>
        <v>0</v>
      </c>
      <c r="Y33" s="19">
        <f>IF(qualitative!U33=15,1,0)</f>
        <v>0</v>
      </c>
      <c r="Z33" s="19">
        <f>IF(qualitative!V33=80,1,0)</f>
        <v>0</v>
      </c>
      <c r="AA33" s="19">
        <f t="shared" si="4"/>
        <v>0</v>
      </c>
      <c r="AB33" s="19">
        <f>IF(qualitative!W33=5,1,0)</f>
        <v>0</v>
      </c>
      <c r="AC33" s="19">
        <f>IF(qualitative!X33=4,1,0)</f>
        <v>0</v>
      </c>
      <c r="AD33" s="19">
        <f>IF(qualitative!Y33=6,1,0)</f>
        <v>0</v>
      </c>
      <c r="AE33" s="19">
        <f>IF(qualitative!Z33=3,1,0)</f>
        <v>0</v>
      </c>
      <c r="AF33" s="19">
        <f>IF(qualitative!AA33=7,1,0)</f>
        <v>0</v>
      </c>
      <c r="AG33" s="19">
        <f>IF(qualitative!AB33=5,1,0)</f>
        <v>0</v>
      </c>
      <c r="AH33" s="19">
        <f t="shared" si="5"/>
        <v>0</v>
      </c>
      <c r="AI33" s="19">
        <f>IF(qualitative!AC33=39,1,0)</f>
        <v>0</v>
      </c>
      <c r="AJ33" s="19">
        <f>IF(qualitative!AD33=80,1,0)</f>
        <v>0</v>
      </c>
      <c r="AK33" s="19">
        <f>IF(qualitative!AE33=90,1,0)</f>
        <v>0</v>
      </c>
      <c r="AL33" s="19">
        <f>IF(qualitative!AF33=67,1,0)</f>
        <v>0</v>
      </c>
      <c r="AM33" s="19">
        <f>IF(qualitative!AG33=33,1,0)</f>
        <v>0</v>
      </c>
      <c r="AN33" s="19">
        <f t="shared" si="6"/>
        <v>0</v>
      </c>
      <c r="AO33" s="19">
        <f>IF(qualitative!AH33=42,1,0)</f>
        <v>0</v>
      </c>
      <c r="AP33" s="19">
        <f>IF(qualitative!AI33=30,1,0)</f>
        <v>0</v>
      </c>
      <c r="AQ33" s="19">
        <f>IF(qualitative!AJ33=11,1,0)</f>
        <v>0</v>
      </c>
      <c r="AR33" s="19">
        <f>IF(qualitative!AK33=26,1,0)</f>
        <v>0</v>
      </c>
      <c r="AS33" s="19">
        <f>IF(qualitative!AL33=17,1,0)</f>
        <v>0</v>
      </c>
      <c r="AT33" s="19">
        <f t="shared" si="7"/>
        <v>0</v>
      </c>
      <c r="AU33" s="19">
        <f>IF(qualitative!AM33="12+6",1,0)</f>
        <v>0</v>
      </c>
      <c r="AV33" s="19">
        <f>IF(qualitative!AN33=18,1,0)</f>
        <v>0</v>
      </c>
      <c r="AW33" s="19">
        <f t="shared" si="8"/>
        <v>0</v>
      </c>
      <c r="AX33" s="19">
        <f>IF(qualitative!AO33="28-3",1,0)</f>
        <v>0</v>
      </c>
      <c r="AY33" s="19">
        <f>IF(qualitative!AP33=25,1,0)</f>
        <v>0</v>
      </c>
      <c r="AZ33" s="19">
        <f t="shared" si="9"/>
        <v>0</v>
      </c>
      <c r="BA33" s="19">
        <f>IF(qualitative!AQ33=14,1,0)</f>
        <v>0</v>
      </c>
      <c r="BB33" s="19">
        <f>IF(qualitative!AR33=20,1,0)</f>
        <v>0</v>
      </c>
      <c r="BC33" s="19">
        <f>IF(qualitative!AS33=80,1,0)</f>
        <v>0</v>
      </c>
      <c r="BD33" s="19">
        <f>IF(qualitative!AT33=18,1,0)</f>
        <v>0</v>
      </c>
      <c r="BE33" s="19">
        <f>IF(qualitative!AU33=70,1,0)</f>
        <v>0</v>
      </c>
      <c r="BF33" s="19">
        <f>IF(qualitative!AV33=30,1,0)</f>
        <v>0</v>
      </c>
      <c r="BG33" s="19">
        <f t="shared" si="10"/>
        <v>0</v>
      </c>
      <c r="BH33" s="19">
        <f>IF(OR(qualitative!AW33="5*4",qualitative!AW33="4*5",qualitative!AW33="4*5=20",qualitative!AW33="5*4=20"),1,0)</f>
        <v>0</v>
      </c>
      <c r="BI33" s="19">
        <f>IF(qualitative!AX33=3,1,0)</f>
        <v>0</v>
      </c>
      <c r="BJ33" s="19">
        <f>qualitative!AY33</f>
        <v>0</v>
      </c>
      <c r="BK33" s="19">
        <f t="shared" si="11"/>
        <v>0</v>
      </c>
      <c r="BL33" s="19">
        <f>IF(qualitative!AZ33=5,1,0)</f>
        <v>0</v>
      </c>
      <c r="BM33" s="19">
        <f>qualitative!BA33</f>
        <v>0</v>
      </c>
      <c r="BN33" s="19">
        <f t="shared" si="12"/>
        <v>0</v>
      </c>
      <c r="BO33" s="18">
        <f t="shared" si="13"/>
        <v>0</v>
      </c>
      <c r="BP33" s="22">
        <f t="shared" si="14"/>
        <v>0</v>
      </c>
      <c r="BQ33" s="18">
        <f>COUNTIF(qualitative!C33:BA33,999)</f>
        <v>0</v>
      </c>
    </row>
    <row r="34" spans="1:69" x14ac:dyDescent="0.35">
      <c r="A34" s="19">
        <f>qualitative!A34</f>
        <v>0</v>
      </c>
      <c r="B34">
        <f>qualitative!B34</f>
        <v>0</v>
      </c>
      <c r="C34" s="19">
        <f>IF(qualitative!C34=23,1,0)</f>
        <v>0</v>
      </c>
      <c r="D34" s="19">
        <f>IF(qualitative!D34=25,1,0)</f>
        <v>0</v>
      </c>
      <c r="E34" s="19">
        <f>IF(qualitative!E34=26,1,0)</f>
        <v>0</v>
      </c>
      <c r="F34" s="19">
        <f>IF(qualitative!F34=45,1,0)</f>
        <v>0</v>
      </c>
      <c r="G34" s="19">
        <f t="shared" si="0"/>
        <v>0</v>
      </c>
      <c r="H34" s="19">
        <f>IF(qualitative!G34=394041,1,0)</f>
        <v>0</v>
      </c>
      <c r="I34" s="19">
        <f>IF(qualitative!H34=868990,1,0)</f>
        <v>0</v>
      </c>
      <c r="J34" s="19">
        <f>IF(qualitative!I34=585960,1,0)</f>
        <v>0</v>
      </c>
      <c r="K34" s="19">
        <f t="shared" si="1"/>
        <v>0</v>
      </c>
      <c r="L34" s="19">
        <f>IF(qualitative!J34=34,1,0)</f>
        <v>0</v>
      </c>
      <c r="M34" s="19">
        <f>IF(qualitative!K34=15,1,0)</f>
        <v>0</v>
      </c>
      <c r="N34" s="19">
        <f>IF(qualitative!L34=50,1,0)</f>
        <v>0</v>
      </c>
      <c r="O34" s="19">
        <f>IF(qualitative!M34=76,1,0)</f>
        <v>0</v>
      </c>
      <c r="P34" s="19">
        <f>IF(qualitative!N34=106,1,0)</f>
        <v>0</v>
      </c>
      <c r="Q34" s="19">
        <f t="shared" si="2"/>
        <v>0</v>
      </c>
      <c r="R34" s="19">
        <f>IF(qualitative!O34=6,1,0)</f>
        <v>0</v>
      </c>
      <c r="S34" s="19">
        <f>IF(qualitative!P34=8,1,0)</f>
        <v>0</v>
      </c>
      <c r="T34" s="19">
        <f>IF(qualitative!Q34=30,1,0)</f>
        <v>0</v>
      </c>
      <c r="U34" s="19">
        <f>IF(qualitative!R34=40,1,0)</f>
        <v>0</v>
      </c>
      <c r="V34" s="19">
        <f>IF(qualitative!S34=25,1,0)</f>
        <v>0</v>
      </c>
      <c r="W34" s="19">
        <f t="shared" si="3"/>
        <v>0</v>
      </c>
      <c r="X34" s="19">
        <f>IF(qualitative!T34=67,1,0)</f>
        <v>0</v>
      </c>
      <c r="Y34" s="19">
        <f>IF(qualitative!U34=15,1,0)</f>
        <v>0</v>
      </c>
      <c r="Z34" s="19">
        <f>IF(qualitative!V34=80,1,0)</f>
        <v>0</v>
      </c>
      <c r="AA34" s="19">
        <f t="shared" si="4"/>
        <v>0</v>
      </c>
      <c r="AB34" s="19">
        <f>IF(qualitative!W34=5,1,0)</f>
        <v>0</v>
      </c>
      <c r="AC34" s="19">
        <f>IF(qualitative!X34=4,1,0)</f>
        <v>0</v>
      </c>
      <c r="AD34" s="19">
        <f>IF(qualitative!Y34=6,1,0)</f>
        <v>0</v>
      </c>
      <c r="AE34" s="19">
        <f>IF(qualitative!Z34=3,1,0)</f>
        <v>0</v>
      </c>
      <c r="AF34" s="19">
        <f>IF(qualitative!AA34=7,1,0)</f>
        <v>0</v>
      </c>
      <c r="AG34" s="19">
        <f>IF(qualitative!AB34=5,1,0)</f>
        <v>0</v>
      </c>
      <c r="AH34" s="19">
        <f t="shared" si="5"/>
        <v>0</v>
      </c>
      <c r="AI34" s="19">
        <f>IF(qualitative!AC34=39,1,0)</f>
        <v>0</v>
      </c>
      <c r="AJ34" s="19">
        <f>IF(qualitative!AD34=80,1,0)</f>
        <v>0</v>
      </c>
      <c r="AK34" s="19">
        <f>IF(qualitative!AE34=90,1,0)</f>
        <v>0</v>
      </c>
      <c r="AL34" s="19">
        <f>IF(qualitative!AF34=67,1,0)</f>
        <v>0</v>
      </c>
      <c r="AM34" s="19">
        <f>IF(qualitative!AG34=33,1,0)</f>
        <v>0</v>
      </c>
      <c r="AN34" s="19">
        <f t="shared" si="6"/>
        <v>0</v>
      </c>
      <c r="AO34" s="19">
        <f>IF(qualitative!AH34=42,1,0)</f>
        <v>0</v>
      </c>
      <c r="AP34" s="19">
        <f>IF(qualitative!AI34=30,1,0)</f>
        <v>0</v>
      </c>
      <c r="AQ34" s="19">
        <f>IF(qualitative!AJ34=11,1,0)</f>
        <v>0</v>
      </c>
      <c r="AR34" s="19">
        <f>IF(qualitative!AK34=26,1,0)</f>
        <v>0</v>
      </c>
      <c r="AS34" s="19">
        <f>IF(qualitative!AL34=17,1,0)</f>
        <v>0</v>
      </c>
      <c r="AT34" s="19">
        <f t="shared" si="7"/>
        <v>0</v>
      </c>
      <c r="AU34" s="19">
        <f>IF(qualitative!AM34="12+6",1,0)</f>
        <v>0</v>
      </c>
      <c r="AV34" s="19">
        <f>IF(qualitative!AN34=18,1,0)</f>
        <v>0</v>
      </c>
      <c r="AW34" s="19">
        <f t="shared" si="8"/>
        <v>0</v>
      </c>
      <c r="AX34" s="19">
        <f>IF(qualitative!AO34="28-3",1,0)</f>
        <v>0</v>
      </c>
      <c r="AY34" s="19">
        <f>IF(qualitative!AP34=25,1,0)</f>
        <v>0</v>
      </c>
      <c r="AZ34" s="19">
        <f t="shared" si="9"/>
        <v>0</v>
      </c>
      <c r="BA34" s="19">
        <f>IF(qualitative!AQ34=14,1,0)</f>
        <v>0</v>
      </c>
      <c r="BB34" s="19">
        <f>IF(qualitative!AR34=20,1,0)</f>
        <v>0</v>
      </c>
      <c r="BC34" s="19">
        <f>IF(qualitative!AS34=80,1,0)</f>
        <v>0</v>
      </c>
      <c r="BD34" s="19">
        <f>IF(qualitative!AT34=18,1,0)</f>
        <v>0</v>
      </c>
      <c r="BE34" s="19">
        <f>IF(qualitative!AU34=70,1,0)</f>
        <v>0</v>
      </c>
      <c r="BF34" s="19">
        <f>IF(qualitative!AV34=30,1,0)</f>
        <v>0</v>
      </c>
      <c r="BG34" s="19">
        <f t="shared" si="10"/>
        <v>0</v>
      </c>
      <c r="BH34" s="19">
        <f>IF(OR(qualitative!AW34="5*4",qualitative!AW34="4*5",qualitative!AW34="4*5=20",qualitative!AW34="5*4=20"),1,0)</f>
        <v>0</v>
      </c>
      <c r="BI34" s="19">
        <f>IF(qualitative!AX34=3,1,0)</f>
        <v>0</v>
      </c>
      <c r="BJ34" s="19">
        <f>qualitative!AY34</f>
        <v>0</v>
      </c>
      <c r="BK34" s="19">
        <f t="shared" si="11"/>
        <v>0</v>
      </c>
      <c r="BL34" s="19">
        <f>IF(qualitative!AZ34=5,1,0)</f>
        <v>0</v>
      </c>
      <c r="BM34" s="19">
        <f>qualitative!BA34</f>
        <v>0</v>
      </c>
      <c r="BN34" s="19">
        <f t="shared" si="12"/>
        <v>0</v>
      </c>
      <c r="BO34" s="18">
        <f t="shared" si="13"/>
        <v>0</v>
      </c>
      <c r="BP34" s="22">
        <f t="shared" si="14"/>
        <v>0</v>
      </c>
      <c r="BQ34" s="18">
        <f>COUNTIF(qualitative!C34:BA34,999)</f>
        <v>0</v>
      </c>
    </row>
    <row r="35" spans="1:69" x14ac:dyDescent="0.35">
      <c r="A35" s="19">
        <f>qualitative!A35</f>
        <v>0</v>
      </c>
      <c r="B35">
        <f>qualitative!B35</f>
        <v>0</v>
      </c>
      <c r="C35" s="19">
        <f>IF(qualitative!C35=23,1,0)</f>
        <v>0</v>
      </c>
      <c r="D35" s="19">
        <f>IF(qualitative!D35=25,1,0)</f>
        <v>0</v>
      </c>
      <c r="E35" s="19">
        <f>IF(qualitative!E35=26,1,0)</f>
        <v>0</v>
      </c>
      <c r="F35" s="19">
        <f>IF(qualitative!F35=45,1,0)</f>
        <v>0</v>
      </c>
      <c r="G35" s="19">
        <f t="shared" si="0"/>
        <v>0</v>
      </c>
      <c r="H35" s="19">
        <f>IF(qualitative!G35=394041,1,0)</f>
        <v>0</v>
      </c>
      <c r="I35" s="19">
        <f>IF(qualitative!H35=868990,1,0)</f>
        <v>0</v>
      </c>
      <c r="J35" s="19">
        <f>IF(qualitative!I35=585960,1,0)</f>
        <v>0</v>
      </c>
      <c r="K35" s="19">
        <f t="shared" si="1"/>
        <v>0</v>
      </c>
      <c r="L35" s="19">
        <f>IF(qualitative!J35=34,1,0)</f>
        <v>0</v>
      </c>
      <c r="M35" s="19">
        <f>IF(qualitative!K35=15,1,0)</f>
        <v>0</v>
      </c>
      <c r="N35" s="19">
        <f>IF(qualitative!L35=50,1,0)</f>
        <v>0</v>
      </c>
      <c r="O35" s="19">
        <f>IF(qualitative!M35=76,1,0)</f>
        <v>0</v>
      </c>
      <c r="P35" s="19">
        <f>IF(qualitative!N35=106,1,0)</f>
        <v>0</v>
      </c>
      <c r="Q35" s="19">
        <f t="shared" si="2"/>
        <v>0</v>
      </c>
      <c r="R35" s="19">
        <f>IF(qualitative!O35=6,1,0)</f>
        <v>0</v>
      </c>
      <c r="S35" s="19">
        <f>IF(qualitative!P35=8,1,0)</f>
        <v>0</v>
      </c>
      <c r="T35" s="19">
        <f>IF(qualitative!Q35=30,1,0)</f>
        <v>0</v>
      </c>
      <c r="U35" s="19">
        <f>IF(qualitative!R35=40,1,0)</f>
        <v>0</v>
      </c>
      <c r="V35" s="19">
        <f>IF(qualitative!S35=25,1,0)</f>
        <v>0</v>
      </c>
      <c r="W35" s="19">
        <f t="shared" si="3"/>
        <v>0</v>
      </c>
      <c r="X35" s="19">
        <f>IF(qualitative!T35=67,1,0)</f>
        <v>0</v>
      </c>
      <c r="Y35" s="19">
        <f>IF(qualitative!U35=15,1,0)</f>
        <v>0</v>
      </c>
      <c r="Z35" s="19">
        <f>IF(qualitative!V35=80,1,0)</f>
        <v>0</v>
      </c>
      <c r="AA35" s="19">
        <f t="shared" si="4"/>
        <v>0</v>
      </c>
      <c r="AB35" s="19">
        <f>IF(qualitative!W35=5,1,0)</f>
        <v>0</v>
      </c>
      <c r="AC35" s="19">
        <f>IF(qualitative!X35=4,1,0)</f>
        <v>0</v>
      </c>
      <c r="AD35" s="19">
        <f>IF(qualitative!Y35=6,1,0)</f>
        <v>0</v>
      </c>
      <c r="AE35" s="19">
        <f>IF(qualitative!Z35=3,1,0)</f>
        <v>0</v>
      </c>
      <c r="AF35" s="19">
        <f>IF(qualitative!AA35=7,1,0)</f>
        <v>0</v>
      </c>
      <c r="AG35" s="19">
        <f>IF(qualitative!AB35=5,1,0)</f>
        <v>0</v>
      </c>
      <c r="AH35" s="19">
        <f t="shared" si="5"/>
        <v>0</v>
      </c>
      <c r="AI35" s="19">
        <f>IF(qualitative!AC35=39,1,0)</f>
        <v>0</v>
      </c>
      <c r="AJ35" s="19">
        <f>IF(qualitative!AD35=80,1,0)</f>
        <v>0</v>
      </c>
      <c r="AK35" s="19">
        <f>IF(qualitative!AE35=90,1,0)</f>
        <v>0</v>
      </c>
      <c r="AL35" s="19">
        <f>IF(qualitative!AF35=67,1,0)</f>
        <v>0</v>
      </c>
      <c r="AM35" s="19">
        <f>IF(qualitative!AG35=33,1,0)</f>
        <v>0</v>
      </c>
      <c r="AN35" s="19">
        <f t="shared" si="6"/>
        <v>0</v>
      </c>
      <c r="AO35" s="19">
        <f>IF(qualitative!AH35=42,1,0)</f>
        <v>0</v>
      </c>
      <c r="AP35" s="19">
        <f>IF(qualitative!AI35=30,1,0)</f>
        <v>0</v>
      </c>
      <c r="AQ35" s="19">
        <f>IF(qualitative!AJ35=11,1,0)</f>
        <v>0</v>
      </c>
      <c r="AR35" s="19">
        <f>IF(qualitative!AK35=26,1,0)</f>
        <v>0</v>
      </c>
      <c r="AS35" s="19">
        <f>IF(qualitative!AL35=17,1,0)</f>
        <v>0</v>
      </c>
      <c r="AT35" s="19">
        <f t="shared" si="7"/>
        <v>0</v>
      </c>
      <c r="AU35" s="19">
        <f>IF(qualitative!AM35="12+6",1,0)</f>
        <v>0</v>
      </c>
      <c r="AV35" s="19">
        <f>IF(qualitative!AN35=18,1,0)</f>
        <v>0</v>
      </c>
      <c r="AW35" s="19">
        <f t="shared" si="8"/>
        <v>0</v>
      </c>
      <c r="AX35" s="19">
        <f>IF(qualitative!AO35="28-3",1,0)</f>
        <v>0</v>
      </c>
      <c r="AY35" s="19">
        <f>IF(qualitative!AP35=25,1,0)</f>
        <v>0</v>
      </c>
      <c r="AZ35" s="19">
        <f t="shared" si="9"/>
        <v>0</v>
      </c>
      <c r="BA35" s="19">
        <f>IF(qualitative!AQ35=14,1,0)</f>
        <v>0</v>
      </c>
      <c r="BB35" s="19">
        <f>IF(qualitative!AR35=20,1,0)</f>
        <v>0</v>
      </c>
      <c r="BC35" s="19">
        <f>IF(qualitative!AS35=80,1,0)</f>
        <v>0</v>
      </c>
      <c r="BD35" s="19">
        <f>IF(qualitative!AT35=18,1,0)</f>
        <v>0</v>
      </c>
      <c r="BE35" s="19">
        <f>IF(qualitative!AU35=70,1,0)</f>
        <v>0</v>
      </c>
      <c r="BF35" s="19">
        <f>IF(qualitative!AV35=30,1,0)</f>
        <v>0</v>
      </c>
      <c r="BG35" s="19">
        <f t="shared" si="10"/>
        <v>0</v>
      </c>
      <c r="BH35" s="19">
        <f>IF(OR(qualitative!AW35="5*4",qualitative!AW35="4*5",qualitative!AW35="4*5=20",qualitative!AW35="5*4=20"),1,0)</f>
        <v>0</v>
      </c>
      <c r="BI35" s="19">
        <f>IF(qualitative!AX35=3,1,0)</f>
        <v>0</v>
      </c>
      <c r="BJ35" s="19">
        <f>qualitative!AY35</f>
        <v>0</v>
      </c>
      <c r="BK35" s="19">
        <f t="shared" si="11"/>
        <v>0</v>
      </c>
      <c r="BL35" s="19">
        <f>IF(qualitative!AZ35=5,1,0)</f>
        <v>0</v>
      </c>
      <c r="BM35" s="19">
        <f>qualitative!BA35</f>
        <v>0</v>
      </c>
      <c r="BN35" s="19">
        <f t="shared" si="12"/>
        <v>0</v>
      </c>
      <c r="BO35" s="18">
        <f t="shared" si="13"/>
        <v>0</v>
      </c>
      <c r="BP35" s="22">
        <f t="shared" si="14"/>
        <v>0</v>
      </c>
      <c r="BQ35" s="18">
        <f>COUNTIF(qualitative!C35:BA35,999)</f>
        <v>0</v>
      </c>
    </row>
    <row r="36" spans="1:69" x14ac:dyDescent="0.35">
      <c r="A36" s="19">
        <f>qualitative!A36</f>
        <v>0</v>
      </c>
      <c r="B36">
        <f>qualitative!B36</f>
        <v>0</v>
      </c>
      <c r="C36" s="19">
        <f>IF(qualitative!C36=23,1,0)</f>
        <v>0</v>
      </c>
      <c r="D36" s="19">
        <f>IF(qualitative!D36=25,1,0)</f>
        <v>0</v>
      </c>
      <c r="E36" s="19">
        <f>IF(qualitative!E36=26,1,0)</f>
        <v>0</v>
      </c>
      <c r="F36" s="19">
        <f>IF(qualitative!F36=45,1,0)</f>
        <v>0</v>
      </c>
      <c r="G36" s="19">
        <f t="shared" si="0"/>
        <v>0</v>
      </c>
      <c r="H36" s="19">
        <f>IF(qualitative!G36=394041,1,0)</f>
        <v>0</v>
      </c>
      <c r="I36" s="19">
        <f>IF(qualitative!H36=868990,1,0)</f>
        <v>0</v>
      </c>
      <c r="J36" s="19">
        <f>IF(qualitative!I36=585960,1,0)</f>
        <v>0</v>
      </c>
      <c r="K36" s="19">
        <f t="shared" si="1"/>
        <v>0</v>
      </c>
      <c r="L36" s="19">
        <f>IF(qualitative!J36=34,1,0)</f>
        <v>0</v>
      </c>
      <c r="M36" s="19">
        <f>IF(qualitative!K36=15,1,0)</f>
        <v>0</v>
      </c>
      <c r="N36" s="19">
        <f>IF(qualitative!L36=50,1,0)</f>
        <v>0</v>
      </c>
      <c r="O36" s="19">
        <f>IF(qualitative!M36=76,1,0)</f>
        <v>0</v>
      </c>
      <c r="P36" s="19">
        <f>IF(qualitative!N36=106,1,0)</f>
        <v>0</v>
      </c>
      <c r="Q36" s="19">
        <f t="shared" si="2"/>
        <v>0</v>
      </c>
      <c r="R36" s="19">
        <f>IF(qualitative!O36=6,1,0)</f>
        <v>0</v>
      </c>
      <c r="S36" s="19">
        <f>IF(qualitative!P36=8,1,0)</f>
        <v>0</v>
      </c>
      <c r="T36" s="19">
        <f>IF(qualitative!Q36=30,1,0)</f>
        <v>0</v>
      </c>
      <c r="U36" s="19">
        <f>IF(qualitative!R36=40,1,0)</f>
        <v>0</v>
      </c>
      <c r="V36" s="19">
        <f>IF(qualitative!S36=25,1,0)</f>
        <v>0</v>
      </c>
      <c r="W36" s="19">
        <f t="shared" si="3"/>
        <v>0</v>
      </c>
      <c r="X36" s="19">
        <f>IF(qualitative!T36=67,1,0)</f>
        <v>0</v>
      </c>
      <c r="Y36" s="19">
        <f>IF(qualitative!U36=15,1,0)</f>
        <v>0</v>
      </c>
      <c r="Z36" s="19">
        <f>IF(qualitative!V36=80,1,0)</f>
        <v>0</v>
      </c>
      <c r="AA36" s="19">
        <f t="shared" si="4"/>
        <v>0</v>
      </c>
      <c r="AB36" s="19">
        <f>IF(qualitative!W36=5,1,0)</f>
        <v>0</v>
      </c>
      <c r="AC36" s="19">
        <f>IF(qualitative!X36=4,1,0)</f>
        <v>0</v>
      </c>
      <c r="AD36" s="19">
        <f>IF(qualitative!Y36=6,1,0)</f>
        <v>0</v>
      </c>
      <c r="AE36" s="19">
        <f>IF(qualitative!Z36=3,1,0)</f>
        <v>0</v>
      </c>
      <c r="AF36" s="19">
        <f>IF(qualitative!AA36=7,1,0)</f>
        <v>0</v>
      </c>
      <c r="AG36" s="19">
        <f>IF(qualitative!AB36=5,1,0)</f>
        <v>0</v>
      </c>
      <c r="AH36" s="19">
        <f t="shared" si="5"/>
        <v>0</v>
      </c>
      <c r="AI36" s="19">
        <f>IF(qualitative!AC36=39,1,0)</f>
        <v>0</v>
      </c>
      <c r="AJ36" s="19">
        <f>IF(qualitative!AD36=80,1,0)</f>
        <v>0</v>
      </c>
      <c r="AK36" s="19">
        <f>IF(qualitative!AE36=90,1,0)</f>
        <v>0</v>
      </c>
      <c r="AL36" s="19">
        <f>IF(qualitative!AF36=67,1,0)</f>
        <v>0</v>
      </c>
      <c r="AM36" s="19">
        <f>IF(qualitative!AG36=33,1,0)</f>
        <v>0</v>
      </c>
      <c r="AN36" s="19">
        <f t="shared" si="6"/>
        <v>0</v>
      </c>
      <c r="AO36" s="19">
        <f>IF(qualitative!AH36=42,1,0)</f>
        <v>0</v>
      </c>
      <c r="AP36" s="19">
        <f>IF(qualitative!AI36=30,1,0)</f>
        <v>0</v>
      </c>
      <c r="AQ36" s="19">
        <f>IF(qualitative!AJ36=11,1,0)</f>
        <v>0</v>
      </c>
      <c r="AR36" s="19">
        <f>IF(qualitative!AK36=26,1,0)</f>
        <v>0</v>
      </c>
      <c r="AS36" s="19">
        <f>IF(qualitative!AL36=17,1,0)</f>
        <v>0</v>
      </c>
      <c r="AT36" s="19">
        <f t="shared" si="7"/>
        <v>0</v>
      </c>
      <c r="AU36" s="19">
        <f>IF(qualitative!AM36="12+6",1,0)</f>
        <v>0</v>
      </c>
      <c r="AV36" s="19">
        <f>IF(qualitative!AN36=18,1,0)</f>
        <v>0</v>
      </c>
      <c r="AW36" s="19">
        <f t="shared" si="8"/>
        <v>0</v>
      </c>
      <c r="AX36" s="19">
        <f>IF(qualitative!AO36="28-3",1,0)</f>
        <v>0</v>
      </c>
      <c r="AY36" s="19">
        <f>IF(qualitative!AP36=25,1,0)</f>
        <v>0</v>
      </c>
      <c r="AZ36" s="19">
        <f t="shared" si="9"/>
        <v>0</v>
      </c>
      <c r="BA36" s="19">
        <f>IF(qualitative!AQ36=14,1,0)</f>
        <v>0</v>
      </c>
      <c r="BB36" s="19">
        <f>IF(qualitative!AR36=20,1,0)</f>
        <v>0</v>
      </c>
      <c r="BC36" s="19">
        <f>IF(qualitative!AS36=80,1,0)</f>
        <v>0</v>
      </c>
      <c r="BD36" s="19">
        <f>IF(qualitative!AT36=18,1,0)</f>
        <v>0</v>
      </c>
      <c r="BE36" s="19">
        <f>IF(qualitative!AU36=70,1,0)</f>
        <v>0</v>
      </c>
      <c r="BF36" s="19">
        <f>IF(qualitative!AV36=30,1,0)</f>
        <v>0</v>
      </c>
      <c r="BG36" s="19">
        <f t="shared" si="10"/>
        <v>0</v>
      </c>
      <c r="BH36" s="19">
        <f>IF(OR(qualitative!AW36="5*4",qualitative!AW36="4*5",qualitative!AW36="4*5=20",qualitative!AW36="5*4=20"),1,0)</f>
        <v>0</v>
      </c>
      <c r="BI36" s="19">
        <f>IF(qualitative!AX36=3,1,0)</f>
        <v>0</v>
      </c>
      <c r="BJ36" s="19">
        <f>qualitative!AY36</f>
        <v>0</v>
      </c>
      <c r="BK36" s="19">
        <f t="shared" si="11"/>
        <v>0</v>
      </c>
      <c r="BL36" s="19">
        <f>IF(qualitative!AZ36=5,1,0)</f>
        <v>0</v>
      </c>
      <c r="BM36" s="19">
        <f>qualitative!BA36</f>
        <v>0</v>
      </c>
      <c r="BN36" s="19">
        <f t="shared" si="12"/>
        <v>0</v>
      </c>
      <c r="BO36" s="18">
        <f t="shared" si="13"/>
        <v>0</v>
      </c>
      <c r="BP36" s="22">
        <f t="shared" si="14"/>
        <v>0</v>
      </c>
      <c r="BQ36" s="18">
        <f>COUNTIF(qualitative!C36:BA36,999)</f>
        <v>0</v>
      </c>
    </row>
    <row r="37" spans="1:69" x14ac:dyDescent="0.35">
      <c r="A37" s="19">
        <f>qualitative!A37</f>
        <v>0</v>
      </c>
      <c r="B37">
        <f>qualitative!B37</f>
        <v>0</v>
      </c>
      <c r="C37" s="19">
        <f>IF(qualitative!C37=23,1,0)</f>
        <v>0</v>
      </c>
      <c r="D37" s="19">
        <f>IF(qualitative!D37=25,1,0)</f>
        <v>0</v>
      </c>
      <c r="E37" s="19">
        <f>IF(qualitative!E37=26,1,0)</f>
        <v>0</v>
      </c>
      <c r="F37" s="19">
        <f>IF(qualitative!F37=45,1,0)</f>
        <v>0</v>
      </c>
      <c r="G37" s="19">
        <f t="shared" si="0"/>
        <v>0</v>
      </c>
      <c r="H37" s="19">
        <f>IF(qualitative!G37=394041,1,0)</f>
        <v>0</v>
      </c>
      <c r="I37" s="19">
        <f>IF(qualitative!H37=868990,1,0)</f>
        <v>0</v>
      </c>
      <c r="J37" s="19">
        <f>IF(qualitative!I37=585960,1,0)</f>
        <v>0</v>
      </c>
      <c r="K37" s="19">
        <f t="shared" si="1"/>
        <v>0</v>
      </c>
      <c r="L37" s="19">
        <f>IF(qualitative!J37=34,1,0)</f>
        <v>0</v>
      </c>
      <c r="M37" s="19">
        <f>IF(qualitative!K37=15,1,0)</f>
        <v>0</v>
      </c>
      <c r="N37" s="19">
        <f>IF(qualitative!L37=50,1,0)</f>
        <v>0</v>
      </c>
      <c r="O37" s="19">
        <f>IF(qualitative!M37=76,1,0)</f>
        <v>0</v>
      </c>
      <c r="P37" s="19">
        <f>IF(qualitative!N37=106,1,0)</f>
        <v>0</v>
      </c>
      <c r="Q37" s="19">
        <f t="shared" si="2"/>
        <v>0</v>
      </c>
      <c r="R37" s="19">
        <f>IF(qualitative!O37=6,1,0)</f>
        <v>0</v>
      </c>
      <c r="S37" s="19">
        <f>IF(qualitative!P37=8,1,0)</f>
        <v>0</v>
      </c>
      <c r="T37" s="19">
        <f>IF(qualitative!Q37=30,1,0)</f>
        <v>0</v>
      </c>
      <c r="U37" s="19">
        <f>IF(qualitative!R37=40,1,0)</f>
        <v>0</v>
      </c>
      <c r="V37" s="19">
        <f>IF(qualitative!S37=25,1,0)</f>
        <v>0</v>
      </c>
      <c r="W37" s="19">
        <f t="shared" si="3"/>
        <v>0</v>
      </c>
      <c r="X37" s="19">
        <f>IF(qualitative!T37=67,1,0)</f>
        <v>0</v>
      </c>
      <c r="Y37" s="19">
        <f>IF(qualitative!U37=15,1,0)</f>
        <v>0</v>
      </c>
      <c r="Z37" s="19">
        <f>IF(qualitative!V37=80,1,0)</f>
        <v>0</v>
      </c>
      <c r="AA37" s="19">
        <f t="shared" si="4"/>
        <v>0</v>
      </c>
      <c r="AB37" s="19">
        <f>IF(qualitative!W37=5,1,0)</f>
        <v>0</v>
      </c>
      <c r="AC37" s="19">
        <f>IF(qualitative!X37=4,1,0)</f>
        <v>0</v>
      </c>
      <c r="AD37" s="19">
        <f>IF(qualitative!Y37=6,1,0)</f>
        <v>0</v>
      </c>
      <c r="AE37" s="19">
        <f>IF(qualitative!Z37=3,1,0)</f>
        <v>0</v>
      </c>
      <c r="AF37" s="19">
        <f>IF(qualitative!AA37=7,1,0)</f>
        <v>0</v>
      </c>
      <c r="AG37" s="19">
        <f>IF(qualitative!AB37=5,1,0)</f>
        <v>0</v>
      </c>
      <c r="AH37" s="19">
        <f t="shared" si="5"/>
        <v>0</v>
      </c>
      <c r="AI37" s="19">
        <f>IF(qualitative!AC37=39,1,0)</f>
        <v>0</v>
      </c>
      <c r="AJ37" s="19">
        <f>IF(qualitative!AD37=80,1,0)</f>
        <v>0</v>
      </c>
      <c r="AK37" s="19">
        <f>IF(qualitative!AE37=90,1,0)</f>
        <v>0</v>
      </c>
      <c r="AL37" s="19">
        <f>IF(qualitative!AF37=67,1,0)</f>
        <v>0</v>
      </c>
      <c r="AM37" s="19">
        <f>IF(qualitative!AG37=33,1,0)</f>
        <v>0</v>
      </c>
      <c r="AN37" s="19">
        <f t="shared" si="6"/>
        <v>0</v>
      </c>
      <c r="AO37" s="19">
        <f>IF(qualitative!AH37=42,1,0)</f>
        <v>0</v>
      </c>
      <c r="AP37" s="19">
        <f>IF(qualitative!AI37=30,1,0)</f>
        <v>0</v>
      </c>
      <c r="AQ37" s="19">
        <f>IF(qualitative!AJ37=11,1,0)</f>
        <v>0</v>
      </c>
      <c r="AR37" s="19">
        <f>IF(qualitative!AK37=26,1,0)</f>
        <v>0</v>
      </c>
      <c r="AS37" s="19">
        <f>IF(qualitative!AL37=17,1,0)</f>
        <v>0</v>
      </c>
      <c r="AT37" s="19">
        <f t="shared" si="7"/>
        <v>0</v>
      </c>
      <c r="AU37" s="19">
        <f>IF(qualitative!AM37="12+6",1,0)</f>
        <v>0</v>
      </c>
      <c r="AV37" s="19">
        <f>IF(qualitative!AN37=18,1,0)</f>
        <v>0</v>
      </c>
      <c r="AW37" s="19">
        <f t="shared" si="8"/>
        <v>0</v>
      </c>
      <c r="AX37" s="19">
        <f>IF(qualitative!AO37="28-3",1,0)</f>
        <v>0</v>
      </c>
      <c r="AY37" s="19">
        <f>IF(qualitative!AP37=25,1,0)</f>
        <v>0</v>
      </c>
      <c r="AZ37" s="19">
        <f t="shared" si="9"/>
        <v>0</v>
      </c>
      <c r="BA37" s="19">
        <f>IF(qualitative!AQ37=14,1,0)</f>
        <v>0</v>
      </c>
      <c r="BB37" s="19">
        <f>IF(qualitative!AR37=20,1,0)</f>
        <v>0</v>
      </c>
      <c r="BC37" s="19">
        <f>IF(qualitative!AS37=80,1,0)</f>
        <v>0</v>
      </c>
      <c r="BD37" s="19">
        <f>IF(qualitative!AT37=18,1,0)</f>
        <v>0</v>
      </c>
      <c r="BE37" s="19">
        <f>IF(qualitative!AU37=70,1,0)</f>
        <v>0</v>
      </c>
      <c r="BF37" s="19">
        <f>IF(qualitative!AV37=30,1,0)</f>
        <v>0</v>
      </c>
      <c r="BG37" s="19">
        <f t="shared" si="10"/>
        <v>0</v>
      </c>
      <c r="BH37" s="19">
        <f>IF(OR(qualitative!AW37="5*4",qualitative!AW37="4*5",qualitative!AW37="4*5=20",qualitative!AW37="5*4=20"),1,0)</f>
        <v>0</v>
      </c>
      <c r="BI37" s="19">
        <f>IF(qualitative!AX37=3,1,0)</f>
        <v>0</v>
      </c>
      <c r="BJ37" s="19">
        <f>qualitative!AY37</f>
        <v>0</v>
      </c>
      <c r="BK37" s="19">
        <f t="shared" si="11"/>
        <v>0</v>
      </c>
      <c r="BL37" s="19">
        <f>IF(qualitative!AZ37=5,1,0)</f>
        <v>0</v>
      </c>
      <c r="BM37" s="19">
        <f>qualitative!BA37</f>
        <v>0</v>
      </c>
      <c r="BN37" s="19">
        <f t="shared" si="12"/>
        <v>0</v>
      </c>
      <c r="BO37" s="18">
        <f t="shared" si="13"/>
        <v>0</v>
      </c>
      <c r="BP37" s="22">
        <f t="shared" si="14"/>
        <v>0</v>
      </c>
      <c r="BQ37" s="18">
        <f>COUNTIF(qualitative!C37:BA37,999)</f>
        <v>0</v>
      </c>
    </row>
    <row r="38" spans="1:69" x14ac:dyDescent="0.35">
      <c r="A38" s="19">
        <f>qualitative!A38</f>
        <v>0</v>
      </c>
      <c r="B38">
        <f>qualitative!B38</f>
        <v>0</v>
      </c>
      <c r="C38" s="19">
        <f>IF(qualitative!C38=23,1,0)</f>
        <v>0</v>
      </c>
      <c r="D38" s="19">
        <f>IF(qualitative!D38=25,1,0)</f>
        <v>0</v>
      </c>
      <c r="E38" s="19">
        <f>IF(qualitative!E38=26,1,0)</f>
        <v>0</v>
      </c>
      <c r="F38" s="19">
        <f>IF(qualitative!F38=45,1,0)</f>
        <v>0</v>
      </c>
      <c r="G38" s="19">
        <f t="shared" si="0"/>
        <v>0</v>
      </c>
      <c r="H38" s="19">
        <f>IF(qualitative!G38=394041,1,0)</f>
        <v>0</v>
      </c>
      <c r="I38" s="19">
        <f>IF(qualitative!H38=868990,1,0)</f>
        <v>0</v>
      </c>
      <c r="J38" s="19">
        <f>IF(qualitative!I38=585960,1,0)</f>
        <v>0</v>
      </c>
      <c r="K38" s="19">
        <f t="shared" si="1"/>
        <v>0</v>
      </c>
      <c r="L38" s="19">
        <f>IF(qualitative!J38=34,1,0)</f>
        <v>0</v>
      </c>
      <c r="M38" s="19">
        <f>IF(qualitative!K38=15,1,0)</f>
        <v>0</v>
      </c>
      <c r="N38" s="19">
        <f>IF(qualitative!L38=50,1,0)</f>
        <v>0</v>
      </c>
      <c r="O38" s="19">
        <f>IF(qualitative!M38=76,1,0)</f>
        <v>0</v>
      </c>
      <c r="P38" s="19">
        <f>IF(qualitative!N38=106,1,0)</f>
        <v>0</v>
      </c>
      <c r="Q38" s="19">
        <f t="shared" si="2"/>
        <v>0</v>
      </c>
      <c r="R38" s="19">
        <f>IF(qualitative!O38=6,1,0)</f>
        <v>0</v>
      </c>
      <c r="S38" s="19">
        <f>IF(qualitative!P38=8,1,0)</f>
        <v>0</v>
      </c>
      <c r="T38" s="19">
        <f>IF(qualitative!Q38=30,1,0)</f>
        <v>0</v>
      </c>
      <c r="U38" s="19">
        <f>IF(qualitative!R38=40,1,0)</f>
        <v>0</v>
      </c>
      <c r="V38" s="19">
        <f>IF(qualitative!S38=25,1,0)</f>
        <v>0</v>
      </c>
      <c r="W38" s="19">
        <f t="shared" si="3"/>
        <v>0</v>
      </c>
      <c r="X38" s="19">
        <f>IF(qualitative!T38=67,1,0)</f>
        <v>0</v>
      </c>
      <c r="Y38" s="19">
        <f>IF(qualitative!U38=15,1,0)</f>
        <v>0</v>
      </c>
      <c r="Z38" s="19">
        <f>IF(qualitative!V38=80,1,0)</f>
        <v>0</v>
      </c>
      <c r="AA38" s="19">
        <f t="shared" si="4"/>
        <v>0</v>
      </c>
      <c r="AB38" s="19">
        <f>IF(qualitative!W38=5,1,0)</f>
        <v>0</v>
      </c>
      <c r="AC38" s="19">
        <f>IF(qualitative!X38=4,1,0)</f>
        <v>0</v>
      </c>
      <c r="AD38" s="19">
        <f>IF(qualitative!Y38=6,1,0)</f>
        <v>0</v>
      </c>
      <c r="AE38" s="19">
        <f>IF(qualitative!Z38=3,1,0)</f>
        <v>0</v>
      </c>
      <c r="AF38" s="19">
        <f>IF(qualitative!AA38=7,1,0)</f>
        <v>0</v>
      </c>
      <c r="AG38" s="19">
        <f>IF(qualitative!AB38=5,1,0)</f>
        <v>0</v>
      </c>
      <c r="AH38" s="19">
        <f t="shared" si="5"/>
        <v>0</v>
      </c>
      <c r="AI38" s="19">
        <f>IF(qualitative!AC38=39,1,0)</f>
        <v>0</v>
      </c>
      <c r="AJ38" s="19">
        <f>IF(qualitative!AD38=80,1,0)</f>
        <v>0</v>
      </c>
      <c r="AK38" s="19">
        <f>IF(qualitative!AE38=90,1,0)</f>
        <v>0</v>
      </c>
      <c r="AL38" s="19">
        <f>IF(qualitative!AF38=67,1,0)</f>
        <v>0</v>
      </c>
      <c r="AM38" s="19">
        <f>IF(qualitative!AG38=33,1,0)</f>
        <v>0</v>
      </c>
      <c r="AN38" s="19">
        <f t="shared" si="6"/>
        <v>0</v>
      </c>
      <c r="AO38" s="19">
        <f>IF(qualitative!AH38=42,1,0)</f>
        <v>0</v>
      </c>
      <c r="AP38" s="19">
        <f>IF(qualitative!AI38=30,1,0)</f>
        <v>0</v>
      </c>
      <c r="AQ38" s="19">
        <f>IF(qualitative!AJ38=11,1,0)</f>
        <v>0</v>
      </c>
      <c r="AR38" s="19">
        <f>IF(qualitative!AK38=26,1,0)</f>
        <v>0</v>
      </c>
      <c r="AS38" s="19">
        <f>IF(qualitative!AL38=17,1,0)</f>
        <v>0</v>
      </c>
      <c r="AT38" s="19">
        <f t="shared" si="7"/>
        <v>0</v>
      </c>
      <c r="AU38" s="19">
        <f>IF(qualitative!AM38="12+6",1,0)</f>
        <v>0</v>
      </c>
      <c r="AV38" s="19">
        <f>IF(qualitative!AN38=18,1,0)</f>
        <v>0</v>
      </c>
      <c r="AW38" s="19">
        <f t="shared" si="8"/>
        <v>0</v>
      </c>
      <c r="AX38" s="19">
        <f>IF(qualitative!AO38="28-3",1,0)</f>
        <v>0</v>
      </c>
      <c r="AY38" s="19">
        <f>IF(qualitative!AP38=25,1,0)</f>
        <v>0</v>
      </c>
      <c r="AZ38" s="19">
        <f t="shared" si="9"/>
        <v>0</v>
      </c>
      <c r="BA38" s="19">
        <f>IF(qualitative!AQ38=14,1,0)</f>
        <v>0</v>
      </c>
      <c r="BB38" s="19">
        <f>IF(qualitative!AR38=20,1,0)</f>
        <v>0</v>
      </c>
      <c r="BC38" s="19">
        <f>IF(qualitative!AS38=80,1,0)</f>
        <v>0</v>
      </c>
      <c r="BD38" s="19">
        <f>IF(qualitative!AT38=18,1,0)</f>
        <v>0</v>
      </c>
      <c r="BE38" s="19">
        <f>IF(qualitative!AU38=70,1,0)</f>
        <v>0</v>
      </c>
      <c r="BF38" s="19">
        <f>IF(qualitative!AV38=30,1,0)</f>
        <v>0</v>
      </c>
      <c r="BG38" s="19">
        <f t="shared" si="10"/>
        <v>0</v>
      </c>
      <c r="BH38" s="19">
        <f>IF(OR(qualitative!AW38="5*4",qualitative!AW38="4*5",qualitative!AW38="4*5=20",qualitative!AW38="5*4=20"),1,0)</f>
        <v>0</v>
      </c>
      <c r="BI38" s="19">
        <f>IF(qualitative!AX38=3,1,0)</f>
        <v>0</v>
      </c>
      <c r="BJ38" s="19">
        <f>qualitative!AY38</f>
        <v>0</v>
      </c>
      <c r="BK38" s="19">
        <f t="shared" si="11"/>
        <v>0</v>
      </c>
      <c r="BL38" s="19">
        <f>IF(qualitative!AZ38=5,1,0)</f>
        <v>0</v>
      </c>
      <c r="BM38" s="19">
        <f>qualitative!BA38</f>
        <v>0</v>
      </c>
      <c r="BN38" s="19">
        <f t="shared" si="12"/>
        <v>0</v>
      </c>
      <c r="BO38" s="18">
        <f t="shared" si="13"/>
        <v>0</v>
      </c>
      <c r="BP38" s="22">
        <f t="shared" si="14"/>
        <v>0</v>
      </c>
      <c r="BQ38" s="18">
        <f>COUNTIF(qualitative!C38:BA38,999)</f>
        <v>0</v>
      </c>
    </row>
    <row r="39" spans="1:69" x14ac:dyDescent="0.35">
      <c r="A39" s="19">
        <f>qualitative!A39</f>
        <v>0</v>
      </c>
      <c r="B39">
        <f>qualitative!B39</f>
        <v>0</v>
      </c>
      <c r="C39" s="19">
        <f>IF(qualitative!C39=23,1,0)</f>
        <v>0</v>
      </c>
      <c r="D39" s="19">
        <f>IF(qualitative!D39=25,1,0)</f>
        <v>0</v>
      </c>
      <c r="E39" s="19">
        <f>IF(qualitative!E39=26,1,0)</f>
        <v>0</v>
      </c>
      <c r="F39" s="19">
        <f>IF(qualitative!F39=45,1,0)</f>
        <v>0</v>
      </c>
      <c r="G39" s="19">
        <f t="shared" si="0"/>
        <v>0</v>
      </c>
      <c r="H39" s="19">
        <f>IF(qualitative!G39=394041,1,0)</f>
        <v>0</v>
      </c>
      <c r="I39" s="19">
        <f>IF(qualitative!H39=868990,1,0)</f>
        <v>0</v>
      </c>
      <c r="J39" s="19">
        <f>IF(qualitative!I39=585960,1,0)</f>
        <v>0</v>
      </c>
      <c r="K39" s="19">
        <f t="shared" si="1"/>
        <v>0</v>
      </c>
      <c r="L39" s="19">
        <f>IF(qualitative!J39=34,1,0)</f>
        <v>0</v>
      </c>
      <c r="M39" s="19">
        <f>IF(qualitative!K39=15,1,0)</f>
        <v>0</v>
      </c>
      <c r="N39" s="19">
        <f>IF(qualitative!L39=50,1,0)</f>
        <v>0</v>
      </c>
      <c r="O39" s="19">
        <f>IF(qualitative!M39=76,1,0)</f>
        <v>0</v>
      </c>
      <c r="P39" s="19">
        <f>IF(qualitative!N39=106,1,0)</f>
        <v>0</v>
      </c>
      <c r="Q39" s="19">
        <f t="shared" si="2"/>
        <v>0</v>
      </c>
      <c r="R39" s="19">
        <f>IF(qualitative!O39=6,1,0)</f>
        <v>0</v>
      </c>
      <c r="S39" s="19">
        <f>IF(qualitative!P39=8,1,0)</f>
        <v>0</v>
      </c>
      <c r="T39" s="19">
        <f>IF(qualitative!Q39=30,1,0)</f>
        <v>0</v>
      </c>
      <c r="U39" s="19">
        <f>IF(qualitative!R39=40,1,0)</f>
        <v>0</v>
      </c>
      <c r="V39" s="19">
        <f>IF(qualitative!S39=25,1,0)</f>
        <v>0</v>
      </c>
      <c r="W39" s="19">
        <f t="shared" si="3"/>
        <v>0</v>
      </c>
      <c r="X39" s="19">
        <f>IF(qualitative!T39=67,1,0)</f>
        <v>0</v>
      </c>
      <c r="Y39" s="19">
        <f>IF(qualitative!U39=15,1,0)</f>
        <v>0</v>
      </c>
      <c r="Z39" s="19">
        <f>IF(qualitative!V39=80,1,0)</f>
        <v>0</v>
      </c>
      <c r="AA39" s="19">
        <f t="shared" si="4"/>
        <v>0</v>
      </c>
      <c r="AB39" s="19">
        <f>IF(qualitative!W39=5,1,0)</f>
        <v>0</v>
      </c>
      <c r="AC39" s="19">
        <f>IF(qualitative!X39=4,1,0)</f>
        <v>0</v>
      </c>
      <c r="AD39" s="19">
        <f>IF(qualitative!Y39=6,1,0)</f>
        <v>0</v>
      </c>
      <c r="AE39" s="19">
        <f>IF(qualitative!Z39=3,1,0)</f>
        <v>0</v>
      </c>
      <c r="AF39" s="19">
        <f>IF(qualitative!AA39=7,1,0)</f>
        <v>0</v>
      </c>
      <c r="AG39" s="19">
        <f>IF(qualitative!AB39=5,1,0)</f>
        <v>0</v>
      </c>
      <c r="AH39" s="19">
        <f t="shared" si="5"/>
        <v>0</v>
      </c>
      <c r="AI39" s="19">
        <f>IF(qualitative!AC39=39,1,0)</f>
        <v>0</v>
      </c>
      <c r="AJ39" s="19">
        <f>IF(qualitative!AD39=80,1,0)</f>
        <v>0</v>
      </c>
      <c r="AK39" s="19">
        <f>IF(qualitative!AE39=90,1,0)</f>
        <v>0</v>
      </c>
      <c r="AL39" s="19">
        <f>IF(qualitative!AF39=67,1,0)</f>
        <v>0</v>
      </c>
      <c r="AM39" s="19">
        <f>IF(qualitative!AG39=33,1,0)</f>
        <v>0</v>
      </c>
      <c r="AN39" s="19">
        <f t="shared" si="6"/>
        <v>0</v>
      </c>
      <c r="AO39" s="19">
        <f>IF(qualitative!AH39=42,1,0)</f>
        <v>0</v>
      </c>
      <c r="AP39" s="19">
        <f>IF(qualitative!AI39=30,1,0)</f>
        <v>0</v>
      </c>
      <c r="AQ39" s="19">
        <f>IF(qualitative!AJ39=11,1,0)</f>
        <v>0</v>
      </c>
      <c r="AR39" s="19">
        <f>IF(qualitative!AK39=26,1,0)</f>
        <v>0</v>
      </c>
      <c r="AS39" s="19">
        <f>IF(qualitative!AL39=17,1,0)</f>
        <v>0</v>
      </c>
      <c r="AT39" s="19">
        <f t="shared" si="7"/>
        <v>0</v>
      </c>
      <c r="AU39" s="19">
        <f>IF(qualitative!AM39="12+6",1,0)</f>
        <v>0</v>
      </c>
      <c r="AV39" s="19">
        <f>IF(qualitative!AN39=18,1,0)</f>
        <v>0</v>
      </c>
      <c r="AW39" s="19">
        <f t="shared" si="8"/>
        <v>0</v>
      </c>
      <c r="AX39" s="19">
        <f>IF(qualitative!AO39="28-3",1,0)</f>
        <v>0</v>
      </c>
      <c r="AY39" s="19">
        <f>IF(qualitative!AP39=25,1,0)</f>
        <v>0</v>
      </c>
      <c r="AZ39" s="19">
        <f t="shared" si="9"/>
        <v>0</v>
      </c>
      <c r="BA39" s="19">
        <f>IF(qualitative!AQ39=14,1,0)</f>
        <v>0</v>
      </c>
      <c r="BB39" s="19">
        <f>IF(qualitative!AR39=20,1,0)</f>
        <v>0</v>
      </c>
      <c r="BC39" s="19">
        <f>IF(qualitative!AS39=80,1,0)</f>
        <v>0</v>
      </c>
      <c r="BD39" s="19">
        <f>IF(qualitative!AT39=18,1,0)</f>
        <v>0</v>
      </c>
      <c r="BE39" s="19">
        <f>IF(qualitative!AU39=70,1,0)</f>
        <v>0</v>
      </c>
      <c r="BF39" s="19">
        <f>IF(qualitative!AV39=30,1,0)</f>
        <v>0</v>
      </c>
      <c r="BG39" s="19">
        <f t="shared" si="10"/>
        <v>0</v>
      </c>
      <c r="BH39" s="19">
        <f>IF(OR(qualitative!AW39="5*4",qualitative!AW39="4*5",qualitative!AW39="4*5=20",qualitative!AW39="5*4=20"),1,0)</f>
        <v>0</v>
      </c>
      <c r="BI39" s="19">
        <f>IF(qualitative!AX39=3,1,0)</f>
        <v>0</v>
      </c>
      <c r="BJ39" s="19">
        <f>qualitative!AY39</f>
        <v>0</v>
      </c>
      <c r="BK39" s="19">
        <f t="shared" si="11"/>
        <v>0</v>
      </c>
      <c r="BL39" s="19">
        <f>IF(qualitative!AZ39=5,1,0)</f>
        <v>0</v>
      </c>
      <c r="BM39" s="19">
        <f>qualitative!BA39</f>
        <v>0</v>
      </c>
      <c r="BN39" s="19">
        <f t="shared" si="12"/>
        <v>0</v>
      </c>
      <c r="BO39" s="18">
        <f t="shared" si="13"/>
        <v>0</v>
      </c>
      <c r="BP39" s="22">
        <f t="shared" si="14"/>
        <v>0</v>
      </c>
      <c r="BQ39" s="18">
        <f>COUNTIF(qualitative!C39:BA39,999)</f>
        <v>0</v>
      </c>
    </row>
    <row r="40" spans="1:69" x14ac:dyDescent="0.35">
      <c r="A40" s="19">
        <f>qualitative!A40</f>
        <v>0</v>
      </c>
      <c r="B40">
        <f>qualitative!B40</f>
        <v>0</v>
      </c>
      <c r="C40" s="19">
        <f>IF(qualitative!C40=23,1,0)</f>
        <v>0</v>
      </c>
      <c r="D40" s="19">
        <f>IF(qualitative!D40=25,1,0)</f>
        <v>0</v>
      </c>
      <c r="E40" s="19">
        <f>IF(qualitative!E40=26,1,0)</f>
        <v>0</v>
      </c>
      <c r="F40" s="19">
        <f>IF(qualitative!F40=45,1,0)</f>
        <v>0</v>
      </c>
      <c r="G40" s="19">
        <f t="shared" si="0"/>
        <v>0</v>
      </c>
      <c r="H40" s="19">
        <f>IF(qualitative!G40=394041,1,0)</f>
        <v>0</v>
      </c>
      <c r="I40" s="19">
        <f>IF(qualitative!H40=868990,1,0)</f>
        <v>0</v>
      </c>
      <c r="J40" s="19">
        <f>IF(qualitative!I40=585960,1,0)</f>
        <v>0</v>
      </c>
      <c r="K40" s="19">
        <f t="shared" si="1"/>
        <v>0</v>
      </c>
      <c r="L40" s="19">
        <f>IF(qualitative!J40=34,1,0)</f>
        <v>0</v>
      </c>
      <c r="M40" s="19">
        <f>IF(qualitative!K40=15,1,0)</f>
        <v>0</v>
      </c>
      <c r="N40" s="19">
        <f>IF(qualitative!L40=50,1,0)</f>
        <v>0</v>
      </c>
      <c r="O40" s="19">
        <f>IF(qualitative!M40=76,1,0)</f>
        <v>0</v>
      </c>
      <c r="P40" s="19">
        <f>IF(qualitative!N40=106,1,0)</f>
        <v>0</v>
      </c>
      <c r="Q40" s="19">
        <f t="shared" si="2"/>
        <v>0</v>
      </c>
      <c r="R40" s="19">
        <f>IF(qualitative!O40=6,1,0)</f>
        <v>0</v>
      </c>
      <c r="S40" s="19">
        <f>IF(qualitative!P40=8,1,0)</f>
        <v>0</v>
      </c>
      <c r="T40" s="19">
        <f>IF(qualitative!Q40=30,1,0)</f>
        <v>0</v>
      </c>
      <c r="U40" s="19">
        <f>IF(qualitative!R40=40,1,0)</f>
        <v>0</v>
      </c>
      <c r="V40" s="19">
        <f>IF(qualitative!S40=25,1,0)</f>
        <v>0</v>
      </c>
      <c r="W40" s="19">
        <f t="shared" si="3"/>
        <v>0</v>
      </c>
      <c r="X40" s="19">
        <f>IF(qualitative!T40=67,1,0)</f>
        <v>0</v>
      </c>
      <c r="Y40" s="19">
        <f>IF(qualitative!U40=15,1,0)</f>
        <v>0</v>
      </c>
      <c r="Z40" s="19">
        <f>IF(qualitative!V40=80,1,0)</f>
        <v>0</v>
      </c>
      <c r="AA40" s="19">
        <f t="shared" si="4"/>
        <v>0</v>
      </c>
      <c r="AB40" s="19">
        <f>IF(qualitative!W40=5,1,0)</f>
        <v>0</v>
      </c>
      <c r="AC40" s="19">
        <f>IF(qualitative!X40=4,1,0)</f>
        <v>0</v>
      </c>
      <c r="AD40" s="19">
        <f>IF(qualitative!Y40=6,1,0)</f>
        <v>0</v>
      </c>
      <c r="AE40" s="19">
        <f>IF(qualitative!Z40=3,1,0)</f>
        <v>0</v>
      </c>
      <c r="AF40" s="19">
        <f>IF(qualitative!AA40=7,1,0)</f>
        <v>0</v>
      </c>
      <c r="AG40" s="19">
        <f>IF(qualitative!AB40=5,1,0)</f>
        <v>0</v>
      </c>
      <c r="AH40" s="19">
        <f t="shared" si="5"/>
        <v>0</v>
      </c>
      <c r="AI40" s="19">
        <f>IF(qualitative!AC40=39,1,0)</f>
        <v>0</v>
      </c>
      <c r="AJ40" s="19">
        <f>IF(qualitative!AD40=80,1,0)</f>
        <v>0</v>
      </c>
      <c r="AK40" s="19">
        <f>IF(qualitative!AE40=90,1,0)</f>
        <v>0</v>
      </c>
      <c r="AL40" s="19">
        <f>IF(qualitative!AF40=67,1,0)</f>
        <v>0</v>
      </c>
      <c r="AM40" s="19">
        <f>IF(qualitative!AG40=33,1,0)</f>
        <v>0</v>
      </c>
      <c r="AN40" s="19">
        <f t="shared" si="6"/>
        <v>0</v>
      </c>
      <c r="AO40" s="19">
        <f>IF(qualitative!AH40=42,1,0)</f>
        <v>0</v>
      </c>
      <c r="AP40" s="19">
        <f>IF(qualitative!AI40=30,1,0)</f>
        <v>0</v>
      </c>
      <c r="AQ40" s="19">
        <f>IF(qualitative!AJ40=11,1,0)</f>
        <v>0</v>
      </c>
      <c r="AR40" s="19">
        <f>IF(qualitative!AK40=26,1,0)</f>
        <v>0</v>
      </c>
      <c r="AS40" s="19">
        <f>IF(qualitative!AL40=17,1,0)</f>
        <v>0</v>
      </c>
      <c r="AT40" s="19">
        <f t="shared" si="7"/>
        <v>0</v>
      </c>
      <c r="AU40" s="19">
        <f>IF(qualitative!AM40="12+6",1,0)</f>
        <v>0</v>
      </c>
      <c r="AV40" s="19">
        <f>IF(qualitative!AN40=18,1,0)</f>
        <v>0</v>
      </c>
      <c r="AW40" s="19">
        <f t="shared" si="8"/>
        <v>0</v>
      </c>
      <c r="AX40" s="19">
        <f>IF(qualitative!AO40="28-3",1,0)</f>
        <v>0</v>
      </c>
      <c r="AY40" s="19">
        <f>IF(qualitative!AP40=25,1,0)</f>
        <v>0</v>
      </c>
      <c r="AZ40" s="19">
        <f t="shared" si="9"/>
        <v>0</v>
      </c>
      <c r="BA40" s="19">
        <f>IF(qualitative!AQ40=14,1,0)</f>
        <v>0</v>
      </c>
      <c r="BB40" s="19">
        <f>IF(qualitative!AR40=20,1,0)</f>
        <v>0</v>
      </c>
      <c r="BC40" s="19">
        <f>IF(qualitative!AS40=80,1,0)</f>
        <v>0</v>
      </c>
      <c r="BD40" s="19">
        <f>IF(qualitative!AT40=18,1,0)</f>
        <v>0</v>
      </c>
      <c r="BE40" s="19">
        <f>IF(qualitative!AU40=70,1,0)</f>
        <v>0</v>
      </c>
      <c r="BF40" s="19">
        <f>IF(qualitative!AV40=30,1,0)</f>
        <v>0</v>
      </c>
      <c r="BG40" s="19">
        <f t="shared" si="10"/>
        <v>0</v>
      </c>
      <c r="BH40" s="19">
        <f>IF(OR(qualitative!AW40="5*4",qualitative!AW40="4*5",qualitative!AW40="4*5=20",qualitative!AW40="5*4=20"),1,0)</f>
        <v>0</v>
      </c>
      <c r="BI40" s="19">
        <f>IF(qualitative!AX40=3,1,0)</f>
        <v>0</v>
      </c>
      <c r="BJ40" s="19">
        <f>qualitative!AY40</f>
        <v>0</v>
      </c>
      <c r="BK40" s="19">
        <f t="shared" si="11"/>
        <v>0</v>
      </c>
      <c r="BL40" s="19">
        <f>IF(qualitative!AZ40=5,1,0)</f>
        <v>0</v>
      </c>
      <c r="BM40" s="19">
        <f>qualitative!BA40</f>
        <v>0</v>
      </c>
      <c r="BN40" s="19">
        <f t="shared" si="12"/>
        <v>0</v>
      </c>
      <c r="BO40" s="18">
        <f t="shared" si="13"/>
        <v>0</v>
      </c>
      <c r="BP40" s="22">
        <f t="shared" si="14"/>
        <v>0</v>
      </c>
      <c r="BQ40" s="18">
        <f>COUNTIF(qualitative!C40:BA40,999)</f>
        <v>0</v>
      </c>
    </row>
    <row r="41" spans="1:69" x14ac:dyDescent="0.35">
      <c r="A41" s="19">
        <f>qualitative!A41</f>
        <v>0</v>
      </c>
      <c r="B41">
        <f>qualitative!B41</f>
        <v>0</v>
      </c>
      <c r="C41" s="19">
        <f>IF(qualitative!C41=23,1,0)</f>
        <v>0</v>
      </c>
      <c r="D41" s="19">
        <f>IF(qualitative!D41=25,1,0)</f>
        <v>0</v>
      </c>
      <c r="E41" s="19">
        <f>IF(qualitative!E41=26,1,0)</f>
        <v>0</v>
      </c>
      <c r="F41" s="19">
        <f>IF(qualitative!F41=45,1,0)</f>
        <v>0</v>
      </c>
      <c r="G41" s="19">
        <f t="shared" si="0"/>
        <v>0</v>
      </c>
      <c r="H41" s="19">
        <f>IF(qualitative!G41=394041,1,0)</f>
        <v>0</v>
      </c>
      <c r="I41" s="19">
        <f>IF(qualitative!H41=868990,1,0)</f>
        <v>0</v>
      </c>
      <c r="J41" s="19">
        <f>IF(qualitative!I41=585960,1,0)</f>
        <v>0</v>
      </c>
      <c r="K41" s="19">
        <f t="shared" si="1"/>
        <v>0</v>
      </c>
      <c r="L41" s="19">
        <f>IF(qualitative!J41=34,1,0)</f>
        <v>0</v>
      </c>
      <c r="M41" s="19">
        <f>IF(qualitative!K41=15,1,0)</f>
        <v>0</v>
      </c>
      <c r="N41" s="19">
        <f>IF(qualitative!L41=50,1,0)</f>
        <v>0</v>
      </c>
      <c r="O41" s="19">
        <f>IF(qualitative!M41=76,1,0)</f>
        <v>0</v>
      </c>
      <c r="P41" s="19">
        <f>IF(qualitative!N41=106,1,0)</f>
        <v>0</v>
      </c>
      <c r="Q41" s="19">
        <f t="shared" si="2"/>
        <v>0</v>
      </c>
      <c r="R41" s="19">
        <f>IF(qualitative!O41=6,1,0)</f>
        <v>0</v>
      </c>
      <c r="S41" s="19">
        <f>IF(qualitative!P41=8,1,0)</f>
        <v>0</v>
      </c>
      <c r="T41" s="19">
        <f>IF(qualitative!Q41=30,1,0)</f>
        <v>0</v>
      </c>
      <c r="U41" s="19">
        <f>IF(qualitative!R41=40,1,0)</f>
        <v>0</v>
      </c>
      <c r="V41" s="19">
        <f>IF(qualitative!S41=25,1,0)</f>
        <v>0</v>
      </c>
      <c r="W41" s="19">
        <f t="shared" si="3"/>
        <v>0</v>
      </c>
      <c r="X41" s="19">
        <f>IF(qualitative!T41=67,1,0)</f>
        <v>0</v>
      </c>
      <c r="Y41" s="19">
        <f>IF(qualitative!U41=15,1,0)</f>
        <v>0</v>
      </c>
      <c r="Z41" s="19">
        <f>IF(qualitative!V41=80,1,0)</f>
        <v>0</v>
      </c>
      <c r="AA41" s="19">
        <f t="shared" si="4"/>
        <v>0</v>
      </c>
      <c r="AB41" s="19">
        <f>IF(qualitative!W41=5,1,0)</f>
        <v>0</v>
      </c>
      <c r="AC41" s="19">
        <f>IF(qualitative!X41=4,1,0)</f>
        <v>0</v>
      </c>
      <c r="AD41" s="19">
        <f>IF(qualitative!Y41=6,1,0)</f>
        <v>0</v>
      </c>
      <c r="AE41" s="19">
        <f>IF(qualitative!Z41=3,1,0)</f>
        <v>0</v>
      </c>
      <c r="AF41" s="19">
        <f>IF(qualitative!AA41=7,1,0)</f>
        <v>0</v>
      </c>
      <c r="AG41" s="19">
        <f>IF(qualitative!AB41=5,1,0)</f>
        <v>0</v>
      </c>
      <c r="AH41" s="19">
        <f t="shared" si="5"/>
        <v>0</v>
      </c>
      <c r="AI41" s="19">
        <f>IF(qualitative!AC41=39,1,0)</f>
        <v>0</v>
      </c>
      <c r="AJ41" s="19">
        <f>IF(qualitative!AD41=80,1,0)</f>
        <v>0</v>
      </c>
      <c r="AK41" s="19">
        <f>IF(qualitative!AE41=90,1,0)</f>
        <v>0</v>
      </c>
      <c r="AL41" s="19">
        <f>IF(qualitative!AF41=67,1,0)</f>
        <v>0</v>
      </c>
      <c r="AM41" s="19">
        <f>IF(qualitative!AG41=33,1,0)</f>
        <v>0</v>
      </c>
      <c r="AN41" s="19">
        <f t="shared" si="6"/>
        <v>0</v>
      </c>
      <c r="AO41" s="19">
        <f>IF(qualitative!AH41=42,1,0)</f>
        <v>0</v>
      </c>
      <c r="AP41" s="19">
        <f>IF(qualitative!AI41=30,1,0)</f>
        <v>0</v>
      </c>
      <c r="AQ41" s="19">
        <f>IF(qualitative!AJ41=11,1,0)</f>
        <v>0</v>
      </c>
      <c r="AR41" s="19">
        <f>IF(qualitative!AK41=26,1,0)</f>
        <v>0</v>
      </c>
      <c r="AS41" s="19">
        <f>IF(qualitative!AL41=17,1,0)</f>
        <v>0</v>
      </c>
      <c r="AT41" s="19">
        <f t="shared" si="7"/>
        <v>0</v>
      </c>
      <c r="AU41" s="19">
        <f>IF(qualitative!AM41="12+6",1,0)</f>
        <v>0</v>
      </c>
      <c r="AV41" s="19">
        <f>IF(qualitative!AN41=18,1,0)</f>
        <v>0</v>
      </c>
      <c r="AW41" s="19">
        <f t="shared" si="8"/>
        <v>0</v>
      </c>
      <c r="AX41" s="19">
        <f>IF(qualitative!AO41="28-3",1,0)</f>
        <v>0</v>
      </c>
      <c r="AY41" s="19">
        <f>IF(qualitative!AP41=25,1,0)</f>
        <v>0</v>
      </c>
      <c r="AZ41" s="19">
        <f t="shared" si="9"/>
        <v>0</v>
      </c>
      <c r="BA41" s="19">
        <f>IF(qualitative!AQ41=14,1,0)</f>
        <v>0</v>
      </c>
      <c r="BB41" s="19">
        <f>IF(qualitative!AR41=20,1,0)</f>
        <v>0</v>
      </c>
      <c r="BC41" s="19">
        <f>IF(qualitative!AS41=80,1,0)</f>
        <v>0</v>
      </c>
      <c r="BD41" s="19">
        <f>IF(qualitative!AT41=18,1,0)</f>
        <v>0</v>
      </c>
      <c r="BE41" s="19">
        <f>IF(qualitative!AU41=70,1,0)</f>
        <v>0</v>
      </c>
      <c r="BF41" s="19">
        <f>IF(qualitative!AV41=30,1,0)</f>
        <v>0</v>
      </c>
      <c r="BG41" s="19">
        <f t="shared" si="10"/>
        <v>0</v>
      </c>
      <c r="BH41" s="19">
        <f>IF(OR(qualitative!AW41="5*4",qualitative!AW41="4*5",qualitative!AW41="4*5=20",qualitative!AW41="5*4=20"),1,0)</f>
        <v>0</v>
      </c>
      <c r="BI41" s="19">
        <f>IF(qualitative!AX41=3,1,0)</f>
        <v>0</v>
      </c>
      <c r="BJ41" s="19">
        <f>qualitative!AY41</f>
        <v>0</v>
      </c>
      <c r="BK41" s="19">
        <f t="shared" si="11"/>
        <v>0</v>
      </c>
      <c r="BL41" s="19">
        <f>IF(qualitative!AZ41=5,1,0)</f>
        <v>0</v>
      </c>
      <c r="BM41" s="19">
        <f>qualitative!BA41</f>
        <v>0</v>
      </c>
      <c r="BN41" s="19">
        <f t="shared" si="12"/>
        <v>0</v>
      </c>
      <c r="BO41" s="18">
        <f t="shared" si="13"/>
        <v>0</v>
      </c>
      <c r="BP41" s="22">
        <f t="shared" si="14"/>
        <v>0</v>
      </c>
      <c r="BQ41" s="18">
        <f>COUNTIF(qualitative!C41:BA41,999)</f>
        <v>0</v>
      </c>
    </row>
    <row r="42" spans="1:69" x14ac:dyDescent="0.35">
      <c r="A42" s="19">
        <f>qualitative!A42</f>
        <v>0</v>
      </c>
      <c r="B42">
        <f>qualitative!B42</f>
        <v>0</v>
      </c>
      <c r="C42" s="19">
        <f>IF(qualitative!C42=23,1,0)</f>
        <v>0</v>
      </c>
      <c r="D42" s="19">
        <f>IF(qualitative!D42=25,1,0)</f>
        <v>0</v>
      </c>
      <c r="E42" s="19">
        <f>IF(qualitative!E42=26,1,0)</f>
        <v>0</v>
      </c>
      <c r="F42" s="19">
        <f>IF(qualitative!F42=45,1,0)</f>
        <v>0</v>
      </c>
      <c r="G42" s="19">
        <f t="shared" si="0"/>
        <v>0</v>
      </c>
      <c r="H42" s="19">
        <f>IF(qualitative!G42=394041,1,0)</f>
        <v>0</v>
      </c>
      <c r="I42" s="19">
        <f>IF(qualitative!H42=868990,1,0)</f>
        <v>0</v>
      </c>
      <c r="J42" s="19">
        <f>IF(qualitative!I42=585960,1,0)</f>
        <v>0</v>
      </c>
      <c r="K42" s="19">
        <f t="shared" si="1"/>
        <v>0</v>
      </c>
      <c r="L42" s="19">
        <f>IF(qualitative!J42=34,1,0)</f>
        <v>0</v>
      </c>
      <c r="M42" s="19">
        <f>IF(qualitative!K42=15,1,0)</f>
        <v>0</v>
      </c>
      <c r="N42" s="19">
        <f>IF(qualitative!L42=50,1,0)</f>
        <v>0</v>
      </c>
      <c r="O42" s="19">
        <f>IF(qualitative!M42=76,1,0)</f>
        <v>0</v>
      </c>
      <c r="P42" s="19">
        <f>IF(qualitative!N42=106,1,0)</f>
        <v>0</v>
      </c>
      <c r="Q42" s="19">
        <f t="shared" si="2"/>
        <v>0</v>
      </c>
      <c r="R42" s="19">
        <f>IF(qualitative!O42=6,1,0)</f>
        <v>0</v>
      </c>
      <c r="S42" s="19">
        <f>IF(qualitative!P42=8,1,0)</f>
        <v>0</v>
      </c>
      <c r="T42" s="19">
        <f>IF(qualitative!Q42=30,1,0)</f>
        <v>0</v>
      </c>
      <c r="U42" s="19">
        <f>IF(qualitative!R42=40,1,0)</f>
        <v>0</v>
      </c>
      <c r="V42" s="19">
        <f>IF(qualitative!S42=25,1,0)</f>
        <v>0</v>
      </c>
      <c r="W42" s="19">
        <f t="shared" si="3"/>
        <v>0</v>
      </c>
      <c r="X42" s="19">
        <f>IF(qualitative!T42=67,1,0)</f>
        <v>0</v>
      </c>
      <c r="Y42" s="19">
        <f>IF(qualitative!U42=15,1,0)</f>
        <v>0</v>
      </c>
      <c r="Z42" s="19">
        <f>IF(qualitative!V42=80,1,0)</f>
        <v>0</v>
      </c>
      <c r="AA42" s="19">
        <f t="shared" si="4"/>
        <v>0</v>
      </c>
      <c r="AB42" s="19">
        <f>IF(qualitative!W42=5,1,0)</f>
        <v>0</v>
      </c>
      <c r="AC42" s="19">
        <f>IF(qualitative!X42=4,1,0)</f>
        <v>0</v>
      </c>
      <c r="AD42" s="19">
        <f>IF(qualitative!Y42=6,1,0)</f>
        <v>0</v>
      </c>
      <c r="AE42" s="19">
        <f>IF(qualitative!Z42=3,1,0)</f>
        <v>0</v>
      </c>
      <c r="AF42" s="19">
        <f>IF(qualitative!AA42=7,1,0)</f>
        <v>0</v>
      </c>
      <c r="AG42" s="19">
        <f>IF(qualitative!AB42=5,1,0)</f>
        <v>0</v>
      </c>
      <c r="AH42" s="19">
        <f t="shared" si="5"/>
        <v>0</v>
      </c>
      <c r="AI42" s="19">
        <f>IF(qualitative!AC42=39,1,0)</f>
        <v>0</v>
      </c>
      <c r="AJ42" s="19">
        <f>IF(qualitative!AD42=80,1,0)</f>
        <v>0</v>
      </c>
      <c r="AK42" s="19">
        <f>IF(qualitative!AE42=90,1,0)</f>
        <v>0</v>
      </c>
      <c r="AL42" s="19">
        <f>IF(qualitative!AF42=67,1,0)</f>
        <v>0</v>
      </c>
      <c r="AM42" s="19">
        <f>IF(qualitative!AG42=33,1,0)</f>
        <v>0</v>
      </c>
      <c r="AN42" s="19">
        <f t="shared" si="6"/>
        <v>0</v>
      </c>
      <c r="AO42" s="19">
        <f>IF(qualitative!AH42=42,1,0)</f>
        <v>0</v>
      </c>
      <c r="AP42" s="19">
        <f>IF(qualitative!AI42=30,1,0)</f>
        <v>0</v>
      </c>
      <c r="AQ42" s="19">
        <f>IF(qualitative!AJ42=11,1,0)</f>
        <v>0</v>
      </c>
      <c r="AR42" s="19">
        <f>IF(qualitative!AK42=26,1,0)</f>
        <v>0</v>
      </c>
      <c r="AS42" s="19">
        <f>IF(qualitative!AL42=17,1,0)</f>
        <v>0</v>
      </c>
      <c r="AT42" s="19">
        <f t="shared" si="7"/>
        <v>0</v>
      </c>
      <c r="AU42" s="19">
        <f>IF(qualitative!AM42="12+6",1,0)</f>
        <v>0</v>
      </c>
      <c r="AV42" s="19">
        <f>IF(qualitative!AN42=18,1,0)</f>
        <v>0</v>
      </c>
      <c r="AW42" s="19">
        <f t="shared" si="8"/>
        <v>0</v>
      </c>
      <c r="AX42" s="19">
        <f>IF(qualitative!AO42="28-3",1,0)</f>
        <v>0</v>
      </c>
      <c r="AY42" s="19">
        <f>IF(qualitative!AP42=25,1,0)</f>
        <v>0</v>
      </c>
      <c r="AZ42" s="19">
        <f t="shared" si="9"/>
        <v>0</v>
      </c>
      <c r="BA42" s="19">
        <f>IF(qualitative!AQ42=14,1,0)</f>
        <v>0</v>
      </c>
      <c r="BB42" s="19">
        <f>IF(qualitative!AR42=20,1,0)</f>
        <v>0</v>
      </c>
      <c r="BC42" s="19">
        <f>IF(qualitative!AS42=80,1,0)</f>
        <v>0</v>
      </c>
      <c r="BD42" s="19">
        <f>IF(qualitative!AT42=18,1,0)</f>
        <v>0</v>
      </c>
      <c r="BE42" s="19">
        <f>IF(qualitative!AU42=70,1,0)</f>
        <v>0</v>
      </c>
      <c r="BF42" s="19">
        <f>IF(qualitative!AV42=30,1,0)</f>
        <v>0</v>
      </c>
      <c r="BG42" s="19">
        <f t="shared" si="10"/>
        <v>0</v>
      </c>
      <c r="BH42" s="19">
        <f>IF(OR(qualitative!AW42="5*4",qualitative!AW42="4*5",qualitative!AW42="4*5=20",qualitative!AW42="5*4=20"),1,0)</f>
        <v>0</v>
      </c>
      <c r="BI42" s="19">
        <f>IF(qualitative!AX42=3,1,0)</f>
        <v>0</v>
      </c>
      <c r="BJ42" s="19">
        <f>qualitative!AY42</f>
        <v>0</v>
      </c>
      <c r="BK42" s="19">
        <f t="shared" si="11"/>
        <v>0</v>
      </c>
      <c r="BL42" s="19">
        <f>IF(qualitative!AZ42=5,1,0)</f>
        <v>0</v>
      </c>
      <c r="BM42" s="19">
        <f>qualitative!BA42</f>
        <v>0</v>
      </c>
      <c r="BN42" s="19">
        <f t="shared" si="12"/>
        <v>0</v>
      </c>
      <c r="BO42" s="18">
        <f t="shared" si="13"/>
        <v>0</v>
      </c>
      <c r="BP42" s="22">
        <f t="shared" si="14"/>
        <v>0</v>
      </c>
      <c r="BQ42" s="18">
        <f>COUNTIF(qualitative!C42:BA42,999)</f>
        <v>0</v>
      </c>
    </row>
    <row r="43" spans="1:69" x14ac:dyDescent="0.35">
      <c r="A43" s="19">
        <f>qualitative!A43</f>
        <v>0</v>
      </c>
      <c r="B43">
        <f>qualitative!B43</f>
        <v>0</v>
      </c>
      <c r="C43" s="19">
        <f>IF(qualitative!C43=23,1,0)</f>
        <v>0</v>
      </c>
      <c r="D43" s="19">
        <f>IF(qualitative!D43=25,1,0)</f>
        <v>0</v>
      </c>
      <c r="E43" s="19">
        <f>IF(qualitative!E43=26,1,0)</f>
        <v>0</v>
      </c>
      <c r="F43" s="19">
        <f>IF(qualitative!F43=45,1,0)</f>
        <v>0</v>
      </c>
      <c r="G43" s="19">
        <f t="shared" si="0"/>
        <v>0</v>
      </c>
      <c r="H43" s="19">
        <f>IF(qualitative!G43=394041,1,0)</f>
        <v>0</v>
      </c>
      <c r="I43" s="19">
        <f>IF(qualitative!H43=868990,1,0)</f>
        <v>0</v>
      </c>
      <c r="J43" s="19">
        <f>IF(qualitative!I43=585960,1,0)</f>
        <v>0</v>
      </c>
      <c r="K43" s="19">
        <f t="shared" si="1"/>
        <v>0</v>
      </c>
      <c r="L43" s="19">
        <f>IF(qualitative!J43=34,1,0)</f>
        <v>0</v>
      </c>
      <c r="M43" s="19">
        <f>IF(qualitative!K43=15,1,0)</f>
        <v>0</v>
      </c>
      <c r="N43" s="19">
        <f>IF(qualitative!L43=50,1,0)</f>
        <v>0</v>
      </c>
      <c r="O43" s="19">
        <f>IF(qualitative!M43=76,1,0)</f>
        <v>0</v>
      </c>
      <c r="P43" s="19">
        <f>IF(qualitative!N43=106,1,0)</f>
        <v>0</v>
      </c>
      <c r="Q43" s="19">
        <f t="shared" si="2"/>
        <v>0</v>
      </c>
      <c r="R43" s="19">
        <f>IF(qualitative!O43=6,1,0)</f>
        <v>0</v>
      </c>
      <c r="S43" s="19">
        <f>IF(qualitative!P43=8,1,0)</f>
        <v>0</v>
      </c>
      <c r="T43" s="19">
        <f>IF(qualitative!Q43=30,1,0)</f>
        <v>0</v>
      </c>
      <c r="U43" s="19">
        <f>IF(qualitative!R43=40,1,0)</f>
        <v>0</v>
      </c>
      <c r="V43" s="19">
        <f>IF(qualitative!S43=25,1,0)</f>
        <v>0</v>
      </c>
      <c r="W43" s="19">
        <f t="shared" si="3"/>
        <v>0</v>
      </c>
      <c r="X43" s="19">
        <f>IF(qualitative!T43=67,1,0)</f>
        <v>0</v>
      </c>
      <c r="Y43" s="19">
        <f>IF(qualitative!U43=15,1,0)</f>
        <v>0</v>
      </c>
      <c r="Z43" s="19">
        <f>IF(qualitative!V43=80,1,0)</f>
        <v>0</v>
      </c>
      <c r="AA43" s="19">
        <f t="shared" si="4"/>
        <v>0</v>
      </c>
      <c r="AB43" s="19">
        <f>IF(qualitative!W43=5,1,0)</f>
        <v>0</v>
      </c>
      <c r="AC43" s="19">
        <f>IF(qualitative!X43=4,1,0)</f>
        <v>0</v>
      </c>
      <c r="AD43" s="19">
        <f>IF(qualitative!Y43=6,1,0)</f>
        <v>0</v>
      </c>
      <c r="AE43" s="19">
        <f>IF(qualitative!Z43=3,1,0)</f>
        <v>0</v>
      </c>
      <c r="AF43" s="19">
        <f>IF(qualitative!AA43=7,1,0)</f>
        <v>0</v>
      </c>
      <c r="AG43" s="19">
        <f>IF(qualitative!AB43=5,1,0)</f>
        <v>0</v>
      </c>
      <c r="AH43" s="19">
        <f t="shared" si="5"/>
        <v>0</v>
      </c>
      <c r="AI43" s="19">
        <f>IF(qualitative!AC43=39,1,0)</f>
        <v>0</v>
      </c>
      <c r="AJ43" s="19">
        <f>IF(qualitative!AD43=80,1,0)</f>
        <v>0</v>
      </c>
      <c r="AK43" s="19">
        <f>IF(qualitative!AE43=90,1,0)</f>
        <v>0</v>
      </c>
      <c r="AL43" s="19">
        <f>IF(qualitative!AF43=67,1,0)</f>
        <v>0</v>
      </c>
      <c r="AM43" s="19">
        <f>IF(qualitative!AG43=33,1,0)</f>
        <v>0</v>
      </c>
      <c r="AN43" s="19">
        <f t="shared" si="6"/>
        <v>0</v>
      </c>
      <c r="AO43" s="19">
        <f>IF(qualitative!AH43=42,1,0)</f>
        <v>0</v>
      </c>
      <c r="AP43" s="19">
        <f>IF(qualitative!AI43=30,1,0)</f>
        <v>0</v>
      </c>
      <c r="AQ43" s="19">
        <f>IF(qualitative!AJ43=11,1,0)</f>
        <v>0</v>
      </c>
      <c r="AR43" s="19">
        <f>IF(qualitative!AK43=26,1,0)</f>
        <v>0</v>
      </c>
      <c r="AS43" s="19">
        <f>IF(qualitative!AL43=17,1,0)</f>
        <v>0</v>
      </c>
      <c r="AT43" s="19">
        <f t="shared" si="7"/>
        <v>0</v>
      </c>
      <c r="AU43" s="19">
        <f>IF(qualitative!AM43="12+6",1,0)</f>
        <v>0</v>
      </c>
      <c r="AV43" s="19">
        <f>IF(qualitative!AN43=18,1,0)</f>
        <v>0</v>
      </c>
      <c r="AW43" s="19">
        <f t="shared" si="8"/>
        <v>0</v>
      </c>
      <c r="AX43" s="19">
        <f>IF(qualitative!AO43="28-3",1,0)</f>
        <v>0</v>
      </c>
      <c r="AY43" s="19">
        <f>IF(qualitative!AP43=25,1,0)</f>
        <v>0</v>
      </c>
      <c r="AZ43" s="19">
        <f t="shared" si="9"/>
        <v>0</v>
      </c>
      <c r="BA43" s="19">
        <f>IF(qualitative!AQ43=14,1,0)</f>
        <v>0</v>
      </c>
      <c r="BB43" s="19">
        <f>IF(qualitative!AR43=20,1,0)</f>
        <v>0</v>
      </c>
      <c r="BC43" s="19">
        <f>IF(qualitative!AS43=80,1,0)</f>
        <v>0</v>
      </c>
      <c r="BD43" s="19">
        <f>IF(qualitative!AT43=18,1,0)</f>
        <v>0</v>
      </c>
      <c r="BE43" s="19">
        <f>IF(qualitative!AU43=70,1,0)</f>
        <v>0</v>
      </c>
      <c r="BF43" s="19">
        <f>IF(qualitative!AV43=30,1,0)</f>
        <v>0</v>
      </c>
      <c r="BG43" s="19">
        <f t="shared" si="10"/>
        <v>0</v>
      </c>
      <c r="BH43" s="19">
        <f>IF(OR(qualitative!AW43="5*4",qualitative!AW43="4*5",qualitative!AW43="4*5=20",qualitative!AW43="5*4=20"),1,0)</f>
        <v>0</v>
      </c>
      <c r="BI43" s="19">
        <f>IF(qualitative!AX43=3,1,0)</f>
        <v>0</v>
      </c>
      <c r="BJ43" s="19">
        <f>qualitative!AY43</f>
        <v>0</v>
      </c>
      <c r="BK43" s="19">
        <f t="shared" si="11"/>
        <v>0</v>
      </c>
      <c r="BL43" s="19">
        <f>IF(qualitative!AZ43=5,1,0)</f>
        <v>0</v>
      </c>
      <c r="BM43" s="19">
        <f>qualitative!BA43</f>
        <v>0</v>
      </c>
      <c r="BN43" s="19">
        <f t="shared" si="12"/>
        <v>0</v>
      </c>
      <c r="BO43" s="18">
        <f t="shared" si="13"/>
        <v>0</v>
      </c>
      <c r="BP43" s="22">
        <f t="shared" si="14"/>
        <v>0</v>
      </c>
      <c r="BQ43" s="18">
        <f>COUNTIF(qualitative!C43:BA43,999)</f>
        <v>0</v>
      </c>
    </row>
    <row r="44" spans="1:69" x14ac:dyDescent="0.35">
      <c r="A44" s="19">
        <f>qualitative!A44</f>
        <v>0</v>
      </c>
      <c r="B44">
        <f>qualitative!B44</f>
        <v>0</v>
      </c>
      <c r="C44" s="19">
        <f>IF(qualitative!C44=23,1,0)</f>
        <v>0</v>
      </c>
      <c r="D44" s="19">
        <f>IF(qualitative!D44=25,1,0)</f>
        <v>0</v>
      </c>
      <c r="E44" s="19">
        <f>IF(qualitative!E44=26,1,0)</f>
        <v>0</v>
      </c>
      <c r="F44" s="19">
        <f>IF(qualitative!F44=45,1,0)</f>
        <v>0</v>
      </c>
      <c r="G44" s="19">
        <f t="shared" si="0"/>
        <v>0</v>
      </c>
      <c r="H44" s="19">
        <f>IF(qualitative!G44=394041,1,0)</f>
        <v>0</v>
      </c>
      <c r="I44" s="19">
        <f>IF(qualitative!H44=868990,1,0)</f>
        <v>0</v>
      </c>
      <c r="J44" s="19">
        <f>IF(qualitative!I44=585960,1,0)</f>
        <v>0</v>
      </c>
      <c r="K44" s="19">
        <f t="shared" si="1"/>
        <v>0</v>
      </c>
      <c r="L44" s="19">
        <f>IF(qualitative!J44=34,1,0)</f>
        <v>0</v>
      </c>
      <c r="M44" s="19">
        <f>IF(qualitative!K44=15,1,0)</f>
        <v>0</v>
      </c>
      <c r="N44" s="19">
        <f>IF(qualitative!L44=50,1,0)</f>
        <v>0</v>
      </c>
      <c r="O44" s="19">
        <f>IF(qualitative!M44=76,1,0)</f>
        <v>0</v>
      </c>
      <c r="P44" s="19">
        <f>IF(qualitative!N44=106,1,0)</f>
        <v>0</v>
      </c>
      <c r="Q44" s="19">
        <f t="shared" si="2"/>
        <v>0</v>
      </c>
      <c r="R44" s="19">
        <f>IF(qualitative!O44=6,1,0)</f>
        <v>0</v>
      </c>
      <c r="S44" s="19">
        <f>IF(qualitative!P44=8,1,0)</f>
        <v>0</v>
      </c>
      <c r="T44" s="19">
        <f>IF(qualitative!Q44=30,1,0)</f>
        <v>0</v>
      </c>
      <c r="U44" s="19">
        <f>IF(qualitative!R44=40,1,0)</f>
        <v>0</v>
      </c>
      <c r="V44" s="19">
        <f>IF(qualitative!S44=25,1,0)</f>
        <v>0</v>
      </c>
      <c r="W44" s="19">
        <f t="shared" si="3"/>
        <v>0</v>
      </c>
      <c r="X44" s="19">
        <f>IF(qualitative!T44=67,1,0)</f>
        <v>0</v>
      </c>
      <c r="Y44" s="19">
        <f>IF(qualitative!U44=15,1,0)</f>
        <v>0</v>
      </c>
      <c r="Z44" s="19">
        <f>IF(qualitative!V44=80,1,0)</f>
        <v>0</v>
      </c>
      <c r="AA44" s="19">
        <f t="shared" si="4"/>
        <v>0</v>
      </c>
      <c r="AB44" s="19">
        <f>IF(qualitative!W44=5,1,0)</f>
        <v>0</v>
      </c>
      <c r="AC44" s="19">
        <f>IF(qualitative!X44=4,1,0)</f>
        <v>0</v>
      </c>
      <c r="AD44" s="19">
        <f>IF(qualitative!Y44=6,1,0)</f>
        <v>0</v>
      </c>
      <c r="AE44" s="19">
        <f>IF(qualitative!Z44=3,1,0)</f>
        <v>0</v>
      </c>
      <c r="AF44" s="19">
        <f>IF(qualitative!AA44=7,1,0)</f>
        <v>0</v>
      </c>
      <c r="AG44" s="19">
        <f>IF(qualitative!AB44=5,1,0)</f>
        <v>0</v>
      </c>
      <c r="AH44" s="19">
        <f t="shared" si="5"/>
        <v>0</v>
      </c>
      <c r="AI44" s="19">
        <f>IF(qualitative!AC44=39,1,0)</f>
        <v>0</v>
      </c>
      <c r="AJ44" s="19">
        <f>IF(qualitative!AD44=80,1,0)</f>
        <v>0</v>
      </c>
      <c r="AK44" s="19">
        <f>IF(qualitative!AE44=90,1,0)</f>
        <v>0</v>
      </c>
      <c r="AL44" s="19">
        <f>IF(qualitative!AF44=67,1,0)</f>
        <v>0</v>
      </c>
      <c r="AM44" s="19">
        <f>IF(qualitative!AG44=33,1,0)</f>
        <v>0</v>
      </c>
      <c r="AN44" s="19">
        <f t="shared" si="6"/>
        <v>0</v>
      </c>
      <c r="AO44" s="19">
        <f>IF(qualitative!AH44=42,1,0)</f>
        <v>0</v>
      </c>
      <c r="AP44" s="19">
        <f>IF(qualitative!AI44=30,1,0)</f>
        <v>0</v>
      </c>
      <c r="AQ44" s="19">
        <f>IF(qualitative!AJ44=11,1,0)</f>
        <v>0</v>
      </c>
      <c r="AR44" s="19">
        <f>IF(qualitative!AK44=26,1,0)</f>
        <v>0</v>
      </c>
      <c r="AS44" s="19">
        <f>IF(qualitative!AL44=17,1,0)</f>
        <v>0</v>
      </c>
      <c r="AT44" s="19">
        <f t="shared" si="7"/>
        <v>0</v>
      </c>
      <c r="AU44" s="19">
        <f>IF(qualitative!AM44="12+6",1,0)</f>
        <v>0</v>
      </c>
      <c r="AV44" s="19">
        <f>IF(qualitative!AN44=18,1,0)</f>
        <v>0</v>
      </c>
      <c r="AW44" s="19">
        <f t="shared" si="8"/>
        <v>0</v>
      </c>
      <c r="AX44" s="19">
        <f>IF(qualitative!AO44="28-3",1,0)</f>
        <v>0</v>
      </c>
      <c r="AY44" s="19">
        <f>IF(qualitative!AP44=25,1,0)</f>
        <v>0</v>
      </c>
      <c r="AZ44" s="19">
        <f t="shared" si="9"/>
        <v>0</v>
      </c>
      <c r="BA44" s="19">
        <f>IF(qualitative!AQ44=14,1,0)</f>
        <v>0</v>
      </c>
      <c r="BB44" s="19">
        <f>IF(qualitative!AR44=20,1,0)</f>
        <v>0</v>
      </c>
      <c r="BC44" s="19">
        <f>IF(qualitative!AS44=80,1,0)</f>
        <v>0</v>
      </c>
      <c r="BD44" s="19">
        <f>IF(qualitative!AT44=18,1,0)</f>
        <v>0</v>
      </c>
      <c r="BE44" s="19">
        <f>IF(qualitative!AU44=70,1,0)</f>
        <v>0</v>
      </c>
      <c r="BF44" s="19">
        <f>IF(qualitative!AV44=30,1,0)</f>
        <v>0</v>
      </c>
      <c r="BG44" s="19">
        <f t="shared" si="10"/>
        <v>0</v>
      </c>
      <c r="BH44" s="19">
        <f>IF(OR(qualitative!AW44="5*4",qualitative!AW44="4*5",qualitative!AW44="4*5=20",qualitative!AW44="5*4=20"),1,0)</f>
        <v>0</v>
      </c>
      <c r="BI44" s="19">
        <f>IF(qualitative!AX44=3,1,0)</f>
        <v>0</v>
      </c>
      <c r="BJ44" s="19">
        <f>qualitative!AY44</f>
        <v>0</v>
      </c>
      <c r="BK44" s="19">
        <f t="shared" si="11"/>
        <v>0</v>
      </c>
      <c r="BL44" s="19">
        <f>IF(qualitative!AZ44=5,1,0)</f>
        <v>0</v>
      </c>
      <c r="BM44" s="19">
        <f>qualitative!BA44</f>
        <v>0</v>
      </c>
      <c r="BN44" s="19">
        <f t="shared" si="12"/>
        <v>0</v>
      </c>
      <c r="BO44" s="18">
        <f t="shared" si="13"/>
        <v>0</v>
      </c>
      <c r="BP44" s="22">
        <f t="shared" si="14"/>
        <v>0</v>
      </c>
      <c r="BQ44" s="18">
        <f>COUNTIF(qualitative!C44:BA44,999)</f>
        <v>0</v>
      </c>
    </row>
    <row r="45" spans="1:69" x14ac:dyDescent="0.35">
      <c r="A45" s="19">
        <f>qualitative!A45</f>
        <v>0</v>
      </c>
      <c r="B45">
        <f>qualitative!B45</f>
        <v>0</v>
      </c>
      <c r="C45" s="19">
        <f>IF(qualitative!C45=23,1,0)</f>
        <v>0</v>
      </c>
      <c r="D45" s="19">
        <f>IF(qualitative!D45=25,1,0)</f>
        <v>0</v>
      </c>
      <c r="E45" s="19">
        <f>IF(qualitative!E45=26,1,0)</f>
        <v>0</v>
      </c>
      <c r="F45" s="19">
        <f>IF(qualitative!F45=45,1,0)</f>
        <v>0</v>
      </c>
      <c r="G45" s="19">
        <f t="shared" si="0"/>
        <v>0</v>
      </c>
      <c r="H45" s="19">
        <f>IF(qualitative!G45=394041,1,0)</f>
        <v>0</v>
      </c>
      <c r="I45" s="19">
        <f>IF(qualitative!H45=868990,1,0)</f>
        <v>0</v>
      </c>
      <c r="J45" s="19">
        <f>IF(qualitative!I45=585960,1,0)</f>
        <v>0</v>
      </c>
      <c r="K45" s="19">
        <f t="shared" si="1"/>
        <v>0</v>
      </c>
      <c r="L45" s="19">
        <f>IF(qualitative!J45=34,1,0)</f>
        <v>0</v>
      </c>
      <c r="M45" s="19">
        <f>IF(qualitative!K45=15,1,0)</f>
        <v>0</v>
      </c>
      <c r="N45" s="19">
        <f>IF(qualitative!L45=50,1,0)</f>
        <v>0</v>
      </c>
      <c r="O45" s="19">
        <f>IF(qualitative!M45=76,1,0)</f>
        <v>0</v>
      </c>
      <c r="P45" s="19">
        <f>IF(qualitative!N45=106,1,0)</f>
        <v>0</v>
      </c>
      <c r="Q45" s="19">
        <f t="shared" si="2"/>
        <v>0</v>
      </c>
      <c r="R45" s="19">
        <f>IF(qualitative!O45=6,1,0)</f>
        <v>0</v>
      </c>
      <c r="S45" s="19">
        <f>IF(qualitative!P45=8,1,0)</f>
        <v>0</v>
      </c>
      <c r="T45" s="19">
        <f>IF(qualitative!Q45=30,1,0)</f>
        <v>0</v>
      </c>
      <c r="U45" s="19">
        <f>IF(qualitative!R45=40,1,0)</f>
        <v>0</v>
      </c>
      <c r="V45" s="19">
        <f>IF(qualitative!S45=25,1,0)</f>
        <v>0</v>
      </c>
      <c r="W45" s="19">
        <f t="shared" si="3"/>
        <v>0</v>
      </c>
      <c r="X45" s="19">
        <f>IF(qualitative!T45=67,1,0)</f>
        <v>0</v>
      </c>
      <c r="Y45" s="19">
        <f>IF(qualitative!U45=15,1,0)</f>
        <v>0</v>
      </c>
      <c r="Z45" s="19">
        <f>IF(qualitative!V45=80,1,0)</f>
        <v>0</v>
      </c>
      <c r="AA45" s="19">
        <f t="shared" si="4"/>
        <v>0</v>
      </c>
      <c r="AB45" s="19">
        <f>IF(qualitative!W45=5,1,0)</f>
        <v>0</v>
      </c>
      <c r="AC45" s="19">
        <f>IF(qualitative!X45=4,1,0)</f>
        <v>0</v>
      </c>
      <c r="AD45" s="19">
        <f>IF(qualitative!Y45=6,1,0)</f>
        <v>0</v>
      </c>
      <c r="AE45" s="19">
        <f>IF(qualitative!Z45=3,1,0)</f>
        <v>0</v>
      </c>
      <c r="AF45" s="19">
        <f>IF(qualitative!AA45=7,1,0)</f>
        <v>0</v>
      </c>
      <c r="AG45" s="19">
        <f>IF(qualitative!AB45=5,1,0)</f>
        <v>0</v>
      </c>
      <c r="AH45" s="19">
        <f t="shared" si="5"/>
        <v>0</v>
      </c>
      <c r="AI45" s="19">
        <f>IF(qualitative!AC45=39,1,0)</f>
        <v>0</v>
      </c>
      <c r="AJ45" s="19">
        <f>IF(qualitative!AD45=80,1,0)</f>
        <v>0</v>
      </c>
      <c r="AK45" s="19">
        <f>IF(qualitative!AE45=90,1,0)</f>
        <v>0</v>
      </c>
      <c r="AL45" s="19">
        <f>IF(qualitative!AF45=67,1,0)</f>
        <v>0</v>
      </c>
      <c r="AM45" s="19">
        <f>IF(qualitative!AG45=33,1,0)</f>
        <v>0</v>
      </c>
      <c r="AN45" s="19">
        <f t="shared" si="6"/>
        <v>0</v>
      </c>
      <c r="AO45" s="19">
        <f>IF(qualitative!AH45=42,1,0)</f>
        <v>0</v>
      </c>
      <c r="AP45" s="19">
        <f>IF(qualitative!AI45=30,1,0)</f>
        <v>0</v>
      </c>
      <c r="AQ45" s="19">
        <f>IF(qualitative!AJ45=11,1,0)</f>
        <v>0</v>
      </c>
      <c r="AR45" s="19">
        <f>IF(qualitative!AK45=26,1,0)</f>
        <v>0</v>
      </c>
      <c r="AS45" s="19">
        <f>IF(qualitative!AL45=17,1,0)</f>
        <v>0</v>
      </c>
      <c r="AT45" s="19">
        <f t="shared" si="7"/>
        <v>0</v>
      </c>
      <c r="AU45" s="19">
        <f>IF(qualitative!AM45="12+6",1,0)</f>
        <v>0</v>
      </c>
      <c r="AV45" s="19">
        <f>IF(qualitative!AN45=18,1,0)</f>
        <v>0</v>
      </c>
      <c r="AW45" s="19">
        <f t="shared" si="8"/>
        <v>0</v>
      </c>
      <c r="AX45" s="19">
        <f>IF(qualitative!AO45="28-3",1,0)</f>
        <v>0</v>
      </c>
      <c r="AY45" s="19">
        <f>IF(qualitative!AP45=25,1,0)</f>
        <v>0</v>
      </c>
      <c r="AZ45" s="19">
        <f t="shared" si="9"/>
        <v>0</v>
      </c>
      <c r="BA45" s="19">
        <f>IF(qualitative!AQ45=14,1,0)</f>
        <v>0</v>
      </c>
      <c r="BB45" s="19">
        <f>IF(qualitative!AR45=20,1,0)</f>
        <v>0</v>
      </c>
      <c r="BC45" s="19">
        <f>IF(qualitative!AS45=80,1,0)</f>
        <v>0</v>
      </c>
      <c r="BD45" s="19">
        <f>IF(qualitative!AT45=18,1,0)</f>
        <v>0</v>
      </c>
      <c r="BE45" s="19">
        <f>IF(qualitative!AU45=70,1,0)</f>
        <v>0</v>
      </c>
      <c r="BF45" s="19">
        <f>IF(qualitative!AV45=30,1,0)</f>
        <v>0</v>
      </c>
      <c r="BG45" s="19">
        <f t="shared" si="10"/>
        <v>0</v>
      </c>
      <c r="BH45" s="19">
        <f>IF(OR(qualitative!AW45="5*4",qualitative!AW45="4*5",qualitative!AW45="4*5=20",qualitative!AW45="5*4=20"),1,0)</f>
        <v>0</v>
      </c>
      <c r="BI45" s="19">
        <f>IF(qualitative!AX45=3,1,0)</f>
        <v>0</v>
      </c>
      <c r="BJ45" s="19">
        <f>qualitative!AY45</f>
        <v>0</v>
      </c>
      <c r="BK45" s="19">
        <f t="shared" si="11"/>
        <v>0</v>
      </c>
      <c r="BL45" s="19">
        <f>IF(qualitative!AZ45=5,1,0)</f>
        <v>0</v>
      </c>
      <c r="BM45" s="19">
        <f>qualitative!BA45</f>
        <v>0</v>
      </c>
      <c r="BN45" s="19">
        <f t="shared" si="12"/>
        <v>0</v>
      </c>
      <c r="BO45" s="18">
        <f t="shared" si="13"/>
        <v>0</v>
      </c>
      <c r="BP45" s="22">
        <f t="shared" si="14"/>
        <v>0</v>
      </c>
      <c r="BQ45" s="18">
        <f>COUNTIF(qualitative!C45:BA45,999)</f>
        <v>0</v>
      </c>
    </row>
    <row r="46" spans="1:69" x14ac:dyDescent="0.35">
      <c r="A46" s="19">
        <f>qualitative!A46</f>
        <v>0</v>
      </c>
      <c r="B46">
        <f>qualitative!B46</f>
        <v>0</v>
      </c>
      <c r="C46" s="19">
        <f>IF(qualitative!C46=23,1,0)</f>
        <v>0</v>
      </c>
      <c r="D46" s="19">
        <f>IF(qualitative!D46=25,1,0)</f>
        <v>0</v>
      </c>
      <c r="E46" s="19">
        <f>IF(qualitative!E46=26,1,0)</f>
        <v>0</v>
      </c>
      <c r="F46" s="19">
        <f>IF(qualitative!F46=45,1,0)</f>
        <v>0</v>
      </c>
      <c r="G46" s="19">
        <f t="shared" si="0"/>
        <v>0</v>
      </c>
      <c r="H46" s="19">
        <f>IF(qualitative!G46=394041,1,0)</f>
        <v>0</v>
      </c>
      <c r="I46" s="19">
        <f>IF(qualitative!H46=868990,1,0)</f>
        <v>0</v>
      </c>
      <c r="J46" s="19">
        <f>IF(qualitative!I46=585960,1,0)</f>
        <v>0</v>
      </c>
      <c r="K46" s="19">
        <f t="shared" si="1"/>
        <v>0</v>
      </c>
      <c r="L46" s="19">
        <f>IF(qualitative!J46=34,1,0)</f>
        <v>0</v>
      </c>
      <c r="M46" s="19">
        <f>IF(qualitative!K46=15,1,0)</f>
        <v>0</v>
      </c>
      <c r="N46" s="19">
        <f>IF(qualitative!L46=50,1,0)</f>
        <v>0</v>
      </c>
      <c r="O46" s="19">
        <f>IF(qualitative!M46=76,1,0)</f>
        <v>0</v>
      </c>
      <c r="P46" s="19">
        <f>IF(qualitative!N46=106,1,0)</f>
        <v>0</v>
      </c>
      <c r="Q46" s="19">
        <f t="shared" si="2"/>
        <v>0</v>
      </c>
      <c r="R46" s="19">
        <f>IF(qualitative!O46=6,1,0)</f>
        <v>0</v>
      </c>
      <c r="S46" s="19">
        <f>IF(qualitative!P46=8,1,0)</f>
        <v>0</v>
      </c>
      <c r="T46" s="19">
        <f>IF(qualitative!Q46=30,1,0)</f>
        <v>0</v>
      </c>
      <c r="U46" s="19">
        <f>IF(qualitative!R46=40,1,0)</f>
        <v>0</v>
      </c>
      <c r="V46" s="19">
        <f>IF(qualitative!S46=25,1,0)</f>
        <v>0</v>
      </c>
      <c r="W46" s="19">
        <f t="shared" si="3"/>
        <v>0</v>
      </c>
      <c r="X46" s="19">
        <f>IF(qualitative!T46=67,1,0)</f>
        <v>0</v>
      </c>
      <c r="Y46" s="19">
        <f>IF(qualitative!U46=15,1,0)</f>
        <v>0</v>
      </c>
      <c r="Z46" s="19">
        <f>IF(qualitative!V46=80,1,0)</f>
        <v>0</v>
      </c>
      <c r="AA46" s="19">
        <f t="shared" si="4"/>
        <v>0</v>
      </c>
      <c r="AB46" s="19">
        <f>IF(qualitative!W46=5,1,0)</f>
        <v>0</v>
      </c>
      <c r="AC46" s="19">
        <f>IF(qualitative!X46=4,1,0)</f>
        <v>0</v>
      </c>
      <c r="AD46" s="19">
        <f>IF(qualitative!Y46=6,1,0)</f>
        <v>0</v>
      </c>
      <c r="AE46" s="19">
        <f>IF(qualitative!Z46=3,1,0)</f>
        <v>0</v>
      </c>
      <c r="AF46" s="19">
        <f>IF(qualitative!AA46=7,1,0)</f>
        <v>0</v>
      </c>
      <c r="AG46" s="19">
        <f>IF(qualitative!AB46=5,1,0)</f>
        <v>0</v>
      </c>
      <c r="AH46" s="19">
        <f t="shared" si="5"/>
        <v>0</v>
      </c>
      <c r="AI46" s="19">
        <f>IF(qualitative!AC46=39,1,0)</f>
        <v>0</v>
      </c>
      <c r="AJ46" s="19">
        <f>IF(qualitative!AD46=80,1,0)</f>
        <v>0</v>
      </c>
      <c r="AK46" s="19">
        <f>IF(qualitative!AE46=90,1,0)</f>
        <v>0</v>
      </c>
      <c r="AL46" s="19">
        <f>IF(qualitative!AF46=67,1,0)</f>
        <v>0</v>
      </c>
      <c r="AM46" s="19">
        <f>IF(qualitative!AG46=33,1,0)</f>
        <v>0</v>
      </c>
      <c r="AN46" s="19">
        <f t="shared" si="6"/>
        <v>0</v>
      </c>
      <c r="AO46" s="19">
        <f>IF(qualitative!AH46=42,1,0)</f>
        <v>0</v>
      </c>
      <c r="AP46" s="19">
        <f>IF(qualitative!AI46=30,1,0)</f>
        <v>0</v>
      </c>
      <c r="AQ46" s="19">
        <f>IF(qualitative!AJ46=11,1,0)</f>
        <v>0</v>
      </c>
      <c r="AR46" s="19">
        <f>IF(qualitative!AK46=26,1,0)</f>
        <v>0</v>
      </c>
      <c r="AS46" s="19">
        <f>IF(qualitative!AL46=17,1,0)</f>
        <v>0</v>
      </c>
      <c r="AT46" s="19">
        <f t="shared" si="7"/>
        <v>0</v>
      </c>
      <c r="AU46" s="19">
        <f>IF(qualitative!AM46="12+6",1,0)</f>
        <v>0</v>
      </c>
      <c r="AV46" s="19">
        <f>IF(qualitative!AN46=18,1,0)</f>
        <v>0</v>
      </c>
      <c r="AW46" s="19">
        <f t="shared" si="8"/>
        <v>0</v>
      </c>
      <c r="AX46" s="19">
        <f>IF(qualitative!AO46="28-3",1,0)</f>
        <v>0</v>
      </c>
      <c r="AY46" s="19">
        <f>IF(qualitative!AP46=25,1,0)</f>
        <v>0</v>
      </c>
      <c r="AZ46" s="19">
        <f t="shared" si="9"/>
        <v>0</v>
      </c>
      <c r="BA46" s="19">
        <f>IF(qualitative!AQ46=14,1,0)</f>
        <v>0</v>
      </c>
      <c r="BB46" s="19">
        <f>IF(qualitative!AR46=20,1,0)</f>
        <v>0</v>
      </c>
      <c r="BC46" s="19">
        <f>IF(qualitative!AS46=80,1,0)</f>
        <v>0</v>
      </c>
      <c r="BD46" s="19">
        <f>IF(qualitative!AT46=18,1,0)</f>
        <v>0</v>
      </c>
      <c r="BE46" s="19">
        <f>IF(qualitative!AU46=70,1,0)</f>
        <v>0</v>
      </c>
      <c r="BF46" s="19">
        <f>IF(qualitative!AV46=30,1,0)</f>
        <v>0</v>
      </c>
      <c r="BG46" s="19">
        <f t="shared" si="10"/>
        <v>0</v>
      </c>
      <c r="BH46" s="19">
        <f>IF(OR(qualitative!AW46="5*4",qualitative!AW46="4*5",qualitative!AW46="4*5=20",qualitative!AW46="5*4=20"),1,0)</f>
        <v>0</v>
      </c>
      <c r="BI46" s="19">
        <f>IF(qualitative!AX46=3,1,0)</f>
        <v>0</v>
      </c>
      <c r="BJ46" s="19">
        <f>qualitative!AY46</f>
        <v>0</v>
      </c>
      <c r="BK46" s="19">
        <f t="shared" si="11"/>
        <v>0</v>
      </c>
      <c r="BL46" s="19">
        <f>IF(qualitative!AZ46=5,1,0)</f>
        <v>0</v>
      </c>
      <c r="BM46" s="19">
        <f>qualitative!BA46</f>
        <v>0</v>
      </c>
      <c r="BN46" s="19">
        <f t="shared" si="12"/>
        <v>0</v>
      </c>
      <c r="BO46" s="18">
        <f t="shared" si="13"/>
        <v>0</v>
      </c>
      <c r="BP46" s="22">
        <f t="shared" si="14"/>
        <v>0</v>
      </c>
      <c r="BQ46" s="18">
        <f>COUNTIF(qualitative!C46:BA46,999)</f>
        <v>0</v>
      </c>
    </row>
    <row r="47" spans="1:69" x14ac:dyDescent="0.35">
      <c r="A47" s="19">
        <f>qualitative!A47</f>
        <v>0</v>
      </c>
      <c r="B47">
        <f>qualitative!B47</f>
        <v>0</v>
      </c>
      <c r="C47" s="19">
        <f>IF(qualitative!C47=23,1,0)</f>
        <v>0</v>
      </c>
      <c r="D47" s="19">
        <f>IF(qualitative!D47=25,1,0)</f>
        <v>0</v>
      </c>
      <c r="E47" s="19">
        <f>IF(qualitative!E47=26,1,0)</f>
        <v>0</v>
      </c>
      <c r="F47" s="19">
        <f>IF(qualitative!F47=45,1,0)</f>
        <v>0</v>
      </c>
      <c r="G47" s="19">
        <f t="shared" si="0"/>
        <v>0</v>
      </c>
      <c r="H47" s="19">
        <f>IF(qualitative!G47=394041,1,0)</f>
        <v>0</v>
      </c>
      <c r="I47" s="19">
        <f>IF(qualitative!H47=868990,1,0)</f>
        <v>0</v>
      </c>
      <c r="J47" s="19">
        <f>IF(qualitative!I47=585960,1,0)</f>
        <v>0</v>
      </c>
      <c r="K47" s="19">
        <f t="shared" si="1"/>
        <v>0</v>
      </c>
      <c r="L47" s="19">
        <f>IF(qualitative!J47=34,1,0)</f>
        <v>0</v>
      </c>
      <c r="M47" s="19">
        <f>IF(qualitative!K47=15,1,0)</f>
        <v>0</v>
      </c>
      <c r="N47" s="19">
        <f>IF(qualitative!L47=50,1,0)</f>
        <v>0</v>
      </c>
      <c r="O47" s="19">
        <f>IF(qualitative!M47=76,1,0)</f>
        <v>0</v>
      </c>
      <c r="P47" s="19">
        <f>IF(qualitative!N47=106,1,0)</f>
        <v>0</v>
      </c>
      <c r="Q47" s="19">
        <f t="shared" si="2"/>
        <v>0</v>
      </c>
      <c r="R47" s="19">
        <f>IF(qualitative!O47=6,1,0)</f>
        <v>0</v>
      </c>
      <c r="S47" s="19">
        <f>IF(qualitative!P47=8,1,0)</f>
        <v>0</v>
      </c>
      <c r="T47" s="19">
        <f>IF(qualitative!Q47=30,1,0)</f>
        <v>0</v>
      </c>
      <c r="U47" s="19">
        <f>IF(qualitative!R47=40,1,0)</f>
        <v>0</v>
      </c>
      <c r="V47" s="19">
        <f>IF(qualitative!S47=25,1,0)</f>
        <v>0</v>
      </c>
      <c r="W47" s="19">
        <f t="shared" si="3"/>
        <v>0</v>
      </c>
      <c r="X47" s="19">
        <f>IF(qualitative!T47=67,1,0)</f>
        <v>0</v>
      </c>
      <c r="Y47" s="19">
        <f>IF(qualitative!U47=15,1,0)</f>
        <v>0</v>
      </c>
      <c r="Z47" s="19">
        <f>IF(qualitative!V47=80,1,0)</f>
        <v>0</v>
      </c>
      <c r="AA47" s="19">
        <f t="shared" si="4"/>
        <v>0</v>
      </c>
      <c r="AB47" s="19">
        <f>IF(qualitative!W47=5,1,0)</f>
        <v>0</v>
      </c>
      <c r="AC47" s="19">
        <f>IF(qualitative!X47=4,1,0)</f>
        <v>0</v>
      </c>
      <c r="AD47" s="19">
        <f>IF(qualitative!Y47=6,1,0)</f>
        <v>0</v>
      </c>
      <c r="AE47" s="19">
        <f>IF(qualitative!Z47=3,1,0)</f>
        <v>0</v>
      </c>
      <c r="AF47" s="19">
        <f>IF(qualitative!AA47=7,1,0)</f>
        <v>0</v>
      </c>
      <c r="AG47" s="19">
        <f>IF(qualitative!AB47=5,1,0)</f>
        <v>0</v>
      </c>
      <c r="AH47" s="19">
        <f t="shared" si="5"/>
        <v>0</v>
      </c>
      <c r="AI47" s="19">
        <f>IF(qualitative!AC47=39,1,0)</f>
        <v>0</v>
      </c>
      <c r="AJ47" s="19">
        <f>IF(qualitative!AD47=80,1,0)</f>
        <v>0</v>
      </c>
      <c r="AK47" s="19">
        <f>IF(qualitative!AE47=90,1,0)</f>
        <v>0</v>
      </c>
      <c r="AL47" s="19">
        <f>IF(qualitative!AF47=67,1,0)</f>
        <v>0</v>
      </c>
      <c r="AM47" s="19">
        <f>IF(qualitative!AG47=33,1,0)</f>
        <v>0</v>
      </c>
      <c r="AN47" s="19">
        <f t="shared" si="6"/>
        <v>0</v>
      </c>
      <c r="AO47" s="19">
        <f>IF(qualitative!AH47=42,1,0)</f>
        <v>0</v>
      </c>
      <c r="AP47" s="19">
        <f>IF(qualitative!AI47=30,1,0)</f>
        <v>0</v>
      </c>
      <c r="AQ47" s="19">
        <f>IF(qualitative!AJ47=11,1,0)</f>
        <v>0</v>
      </c>
      <c r="AR47" s="19">
        <f>IF(qualitative!AK47=26,1,0)</f>
        <v>0</v>
      </c>
      <c r="AS47" s="19">
        <f>IF(qualitative!AL47=17,1,0)</f>
        <v>0</v>
      </c>
      <c r="AT47" s="19">
        <f t="shared" si="7"/>
        <v>0</v>
      </c>
      <c r="AU47" s="19">
        <f>IF(qualitative!AM47="12+6",1,0)</f>
        <v>0</v>
      </c>
      <c r="AV47" s="19">
        <f>IF(qualitative!AN47=18,1,0)</f>
        <v>0</v>
      </c>
      <c r="AW47" s="19">
        <f t="shared" si="8"/>
        <v>0</v>
      </c>
      <c r="AX47" s="19">
        <f>IF(qualitative!AO47="28-3",1,0)</f>
        <v>0</v>
      </c>
      <c r="AY47" s="19">
        <f>IF(qualitative!AP47=25,1,0)</f>
        <v>0</v>
      </c>
      <c r="AZ47" s="19">
        <f t="shared" si="9"/>
        <v>0</v>
      </c>
      <c r="BA47" s="19">
        <f>IF(qualitative!AQ47=14,1,0)</f>
        <v>0</v>
      </c>
      <c r="BB47" s="19">
        <f>IF(qualitative!AR47=20,1,0)</f>
        <v>0</v>
      </c>
      <c r="BC47" s="19">
        <f>IF(qualitative!AS47=80,1,0)</f>
        <v>0</v>
      </c>
      <c r="BD47" s="19">
        <f>IF(qualitative!AT47=18,1,0)</f>
        <v>0</v>
      </c>
      <c r="BE47" s="19">
        <f>IF(qualitative!AU47=70,1,0)</f>
        <v>0</v>
      </c>
      <c r="BF47" s="19">
        <f>IF(qualitative!AV47=30,1,0)</f>
        <v>0</v>
      </c>
      <c r="BG47" s="19">
        <f t="shared" si="10"/>
        <v>0</v>
      </c>
      <c r="BH47" s="19">
        <f>IF(OR(qualitative!AW47="5*4",qualitative!AW47="4*5",qualitative!AW47="4*5=20",qualitative!AW47="5*4=20"),1,0)</f>
        <v>0</v>
      </c>
      <c r="BI47" s="19">
        <f>IF(qualitative!AX47=3,1,0)</f>
        <v>0</v>
      </c>
      <c r="BJ47" s="19">
        <f>qualitative!AY47</f>
        <v>0</v>
      </c>
      <c r="BK47" s="19">
        <f t="shared" si="11"/>
        <v>0</v>
      </c>
      <c r="BL47" s="19">
        <f>IF(qualitative!AZ47=5,1,0)</f>
        <v>0</v>
      </c>
      <c r="BM47" s="19">
        <f>qualitative!BA47</f>
        <v>0</v>
      </c>
      <c r="BN47" s="19">
        <f t="shared" si="12"/>
        <v>0</v>
      </c>
      <c r="BO47" s="18">
        <f t="shared" si="13"/>
        <v>0</v>
      </c>
      <c r="BP47" s="22">
        <f t="shared" si="14"/>
        <v>0</v>
      </c>
      <c r="BQ47" s="18">
        <f>COUNTIF(qualitative!C47:BA47,999)</f>
        <v>0</v>
      </c>
    </row>
    <row r="48" spans="1:69" x14ac:dyDescent="0.35">
      <c r="A48" s="19">
        <f>qualitative!A48</f>
        <v>0</v>
      </c>
      <c r="B48">
        <f>qualitative!B48</f>
        <v>0</v>
      </c>
      <c r="C48" s="19">
        <f>IF(qualitative!C48=23,1,0)</f>
        <v>0</v>
      </c>
      <c r="D48" s="19">
        <f>IF(qualitative!D48=25,1,0)</f>
        <v>0</v>
      </c>
      <c r="E48" s="19">
        <f>IF(qualitative!E48=26,1,0)</f>
        <v>0</v>
      </c>
      <c r="F48" s="19">
        <f>IF(qualitative!F48=45,1,0)</f>
        <v>0</v>
      </c>
      <c r="G48" s="19">
        <f t="shared" si="0"/>
        <v>0</v>
      </c>
      <c r="H48" s="19">
        <f>IF(qualitative!G48=394041,1,0)</f>
        <v>0</v>
      </c>
      <c r="I48" s="19">
        <f>IF(qualitative!H48=868990,1,0)</f>
        <v>0</v>
      </c>
      <c r="J48" s="19">
        <f>IF(qualitative!I48=585960,1,0)</f>
        <v>0</v>
      </c>
      <c r="K48" s="19">
        <f t="shared" si="1"/>
        <v>0</v>
      </c>
      <c r="L48" s="19">
        <f>IF(qualitative!J48=34,1,0)</f>
        <v>0</v>
      </c>
      <c r="M48" s="19">
        <f>IF(qualitative!K48=15,1,0)</f>
        <v>0</v>
      </c>
      <c r="N48" s="19">
        <f>IF(qualitative!L48=50,1,0)</f>
        <v>0</v>
      </c>
      <c r="O48" s="19">
        <f>IF(qualitative!M48=76,1,0)</f>
        <v>0</v>
      </c>
      <c r="P48" s="19">
        <f>IF(qualitative!N48=106,1,0)</f>
        <v>0</v>
      </c>
      <c r="Q48" s="19">
        <f t="shared" si="2"/>
        <v>0</v>
      </c>
      <c r="R48" s="19">
        <f>IF(qualitative!O48=6,1,0)</f>
        <v>0</v>
      </c>
      <c r="S48" s="19">
        <f>IF(qualitative!P48=8,1,0)</f>
        <v>0</v>
      </c>
      <c r="T48" s="19">
        <f>IF(qualitative!Q48=30,1,0)</f>
        <v>0</v>
      </c>
      <c r="U48" s="19">
        <f>IF(qualitative!R48=40,1,0)</f>
        <v>0</v>
      </c>
      <c r="V48" s="19">
        <f>IF(qualitative!S48=25,1,0)</f>
        <v>0</v>
      </c>
      <c r="W48" s="19">
        <f t="shared" si="3"/>
        <v>0</v>
      </c>
      <c r="X48" s="19">
        <f>IF(qualitative!T48=67,1,0)</f>
        <v>0</v>
      </c>
      <c r="Y48" s="19">
        <f>IF(qualitative!U48=15,1,0)</f>
        <v>0</v>
      </c>
      <c r="Z48" s="19">
        <f>IF(qualitative!V48=80,1,0)</f>
        <v>0</v>
      </c>
      <c r="AA48" s="19">
        <f t="shared" si="4"/>
        <v>0</v>
      </c>
      <c r="AB48" s="19">
        <f>IF(qualitative!W48=5,1,0)</f>
        <v>0</v>
      </c>
      <c r="AC48" s="19">
        <f>IF(qualitative!X48=4,1,0)</f>
        <v>0</v>
      </c>
      <c r="AD48" s="19">
        <f>IF(qualitative!Y48=6,1,0)</f>
        <v>0</v>
      </c>
      <c r="AE48" s="19">
        <f>IF(qualitative!Z48=3,1,0)</f>
        <v>0</v>
      </c>
      <c r="AF48" s="19">
        <f>IF(qualitative!AA48=7,1,0)</f>
        <v>0</v>
      </c>
      <c r="AG48" s="19">
        <f>IF(qualitative!AB48=5,1,0)</f>
        <v>0</v>
      </c>
      <c r="AH48" s="19">
        <f t="shared" si="5"/>
        <v>0</v>
      </c>
      <c r="AI48" s="19">
        <f>IF(qualitative!AC48=39,1,0)</f>
        <v>0</v>
      </c>
      <c r="AJ48" s="19">
        <f>IF(qualitative!AD48=80,1,0)</f>
        <v>0</v>
      </c>
      <c r="AK48" s="19">
        <f>IF(qualitative!AE48=90,1,0)</f>
        <v>0</v>
      </c>
      <c r="AL48" s="19">
        <f>IF(qualitative!AF48=67,1,0)</f>
        <v>0</v>
      </c>
      <c r="AM48" s="19">
        <f>IF(qualitative!AG48=33,1,0)</f>
        <v>0</v>
      </c>
      <c r="AN48" s="19">
        <f t="shared" si="6"/>
        <v>0</v>
      </c>
      <c r="AO48" s="19">
        <f>IF(qualitative!AH48=42,1,0)</f>
        <v>0</v>
      </c>
      <c r="AP48" s="19">
        <f>IF(qualitative!AI48=30,1,0)</f>
        <v>0</v>
      </c>
      <c r="AQ48" s="19">
        <f>IF(qualitative!AJ48=11,1,0)</f>
        <v>0</v>
      </c>
      <c r="AR48" s="19">
        <f>IF(qualitative!AK48=26,1,0)</f>
        <v>0</v>
      </c>
      <c r="AS48" s="19">
        <f>IF(qualitative!AL48=17,1,0)</f>
        <v>0</v>
      </c>
      <c r="AT48" s="19">
        <f t="shared" si="7"/>
        <v>0</v>
      </c>
      <c r="AU48" s="19">
        <f>IF(qualitative!AM48="12+6",1,0)</f>
        <v>0</v>
      </c>
      <c r="AV48" s="19">
        <f>IF(qualitative!AN48=18,1,0)</f>
        <v>0</v>
      </c>
      <c r="AW48" s="19">
        <f t="shared" si="8"/>
        <v>0</v>
      </c>
      <c r="AX48" s="19">
        <f>IF(qualitative!AO48="28-3",1,0)</f>
        <v>0</v>
      </c>
      <c r="AY48" s="19">
        <f>IF(qualitative!AP48=25,1,0)</f>
        <v>0</v>
      </c>
      <c r="AZ48" s="19">
        <f t="shared" si="9"/>
        <v>0</v>
      </c>
      <c r="BA48" s="19">
        <f>IF(qualitative!AQ48=14,1,0)</f>
        <v>0</v>
      </c>
      <c r="BB48" s="19">
        <f>IF(qualitative!AR48=20,1,0)</f>
        <v>0</v>
      </c>
      <c r="BC48" s="19">
        <f>IF(qualitative!AS48=80,1,0)</f>
        <v>0</v>
      </c>
      <c r="BD48" s="19">
        <f>IF(qualitative!AT48=18,1,0)</f>
        <v>0</v>
      </c>
      <c r="BE48" s="19">
        <f>IF(qualitative!AU48=70,1,0)</f>
        <v>0</v>
      </c>
      <c r="BF48" s="19">
        <f>IF(qualitative!AV48=30,1,0)</f>
        <v>0</v>
      </c>
      <c r="BG48" s="19">
        <f t="shared" si="10"/>
        <v>0</v>
      </c>
      <c r="BH48" s="19">
        <f>IF(OR(qualitative!AW48="5*4",qualitative!AW48="4*5",qualitative!AW48="4*5=20",qualitative!AW48="5*4=20"),1,0)</f>
        <v>0</v>
      </c>
      <c r="BI48" s="19">
        <f>IF(qualitative!AX48=3,1,0)</f>
        <v>0</v>
      </c>
      <c r="BJ48" s="19">
        <f>qualitative!AY48</f>
        <v>0</v>
      </c>
      <c r="BK48" s="19">
        <f t="shared" si="11"/>
        <v>0</v>
      </c>
      <c r="BL48" s="19">
        <f>IF(qualitative!AZ48=5,1,0)</f>
        <v>0</v>
      </c>
      <c r="BM48" s="19">
        <f>qualitative!BA48</f>
        <v>0</v>
      </c>
      <c r="BN48" s="19">
        <f t="shared" si="12"/>
        <v>0</v>
      </c>
      <c r="BO48" s="18">
        <f t="shared" si="13"/>
        <v>0</v>
      </c>
      <c r="BP48" s="22">
        <f t="shared" si="14"/>
        <v>0</v>
      </c>
      <c r="BQ48" s="18">
        <f>COUNTIF(qualitative!C48:BA48,999)</f>
        <v>0</v>
      </c>
    </row>
    <row r="49" spans="1:69" x14ac:dyDescent="0.35">
      <c r="A49" s="19">
        <f>qualitative!A49</f>
        <v>0</v>
      </c>
      <c r="B49">
        <f>qualitative!B49</f>
        <v>0</v>
      </c>
      <c r="C49" s="19">
        <f>IF(qualitative!C49=23,1,0)</f>
        <v>0</v>
      </c>
      <c r="D49" s="19">
        <f>IF(qualitative!D49=25,1,0)</f>
        <v>0</v>
      </c>
      <c r="E49" s="19">
        <f>IF(qualitative!E49=26,1,0)</f>
        <v>0</v>
      </c>
      <c r="F49" s="19">
        <f>IF(qualitative!F49=45,1,0)</f>
        <v>0</v>
      </c>
      <c r="G49" s="19">
        <f t="shared" si="0"/>
        <v>0</v>
      </c>
      <c r="H49" s="19">
        <f>IF(qualitative!G49=394041,1,0)</f>
        <v>0</v>
      </c>
      <c r="I49" s="19">
        <f>IF(qualitative!H49=868990,1,0)</f>
        <v>0</v>
      </c>
      <c r="J49" s="19">
        <f>IF(qualitative!I49=585960,1,0)</f>
        <v>0</v>
      </c>
      <c r="K49" s="19">
        <f t="shared" si="1"/>
        <v>0</v>
      </c>
      <c r="L49" s="19">
        <f>IF(qualitative!J49=34,1,0)</f>
        <v>0</v>
      </c>
      <c r="M49" s="19">
        <f>IF(qualitative!K49=15,1,0)</f>
        <v>0</v>
      </c>
      <c r="N49" s="19">
        <f>IF(qualitative!L49=50,1,0)</f>
        <v>0</v>
      </c>
      <c r="O49" s="19">
        <f>IF(qualitative!M49=76,1,0)</f>
        <v>0</v>
      </c>
      <c r="P49" s="19">
        <f>IF(qualitative!N49=106,1,0)</f>
        <v>0</v>
      </c>
      <c r="Q49" s="19">
        <f t="shared" si="2"/>
        <v>0</v>
      </c>
      <c r="R49" s="19">
        <f>IF(qualitative!O49=6,1,0)</f>
        <v>0</v>
      </c>
      <c r="S49" s="19">
        <f>IF(qualitative!P49=8,1,0)</f>
        <v>0</v>
      </c>
      <c r="T49" s="19">
        <f>IF(qualitative!Q49=30,1,0)</f>
        <v>0</v>
      </c>
      <c r="U49" s="19">
        <f>IF(qualitative!R49=40,1,0)</f>
        <v>0</v>
      </c>
      <c r="V49" s="19">
        <f>IF(qualitative!S49=25,1,0)</f>
        <v>0</v>
      </c>
      <c r="W49" s="19">
        <f t="shared" si="3"/>
        <v>0</v>
      </c>
      <c r="X49" s="19">
        <f>IF(qualitative!T49=67,1,0)</f>
        <v>0</v>
      </c>
      <c r="Y49" s="19">
        <f>IF(qualitative!U49=15,1,0)</f>
        <v>0</v>
      </c>
      <c r="Z49" s="19">
        <f>IF(qualitative!V49=80,1,0)</f>
        <v>0</v>
      </c>
      <c r="AA49" s="19">
        <f t="shared" si="4"/>
        <v>0</v>
      </c>
      <c r="AB49" s="19">
        <f>IF(qualitative!W49=5,1,0)</f>
        <v>0</v>
      </c>
      <c r="AC49" s="19">
        <f>IF(qualitative!X49=4,1,0)</f>
        <v>0</v>
      </c>
      <c r="AD49" s="19">
        <f>IF(qualitative!Y49=6,1,0)</f>
        <v>0</v>
      </c>
      <c r="AE49" s="19">
        <f>IF(qualitative!Z49=3,1,0)</f>
        <v>0</v>
      </c>
      <c r="AF49" s="19">
        <f>IF(qualitative!AA49=7,1,0)</f>
        <v>0</v>
      </c>
      <c r="AG49" s="19">
        <f>IF(qualitative!AB49=5,1,0)</f>
        <v>0</v>
      </c>
      <c r="AH49" s="19">
        <f t="shared" si="5"/>
        <v>0</v>
      </c>
      <c r="AI49" s="19">
        <f>IF(qualitative!AC49=39,1,0)</f>
        <v>0</v>
      </c>
      <c r="AJ49" s="19">
        <f>IF(qualitative!AD49=80,1,0)</f>
        <v>0</v>
      </c>
      <c r="AK49" s="19">
        <f>IF(qualitative!AE49=90,1,0)</f>
        <v>0</v>
      </c>
      <c r="AL49" s="19">
        <f>IF(qualitative!AF49=67,1,0)</f>
        <v>0</v>
      </c>
      <c r="AM49" s="19">
        <f>IF(qualitative!AG49=33,1,0)</f>
        <v>0</v>
      </c>
      <c r="AN49" s="19">
        <f t="shared" si="6"/>
        <v>0</v>
      </c>
      <c r="AO49" s="19">
        <f>IF(qualitative!AH49=42,1,0)</f>
        <v>0</v>
      </c>
      <c r="AP49" s="19">
        <f>IF(qualitative!AI49=30,1,0)</f>
        <v>0</v>
      </c>
      <c r="AQ49" s="19">
        <f>IF(qualitative!AJ49=11,1,0)</f>
        <v>0</v>
      </c>
      <c r="AR49" s="19">
        <f>IF(qualitative!AK49=26,1,0)</f>
        <v>0</v>
      </c>
      <c r="AS49" s="19">
        <f>IF(qualitative!AL49=17,1,0)</f>
        <v>0</v>
      </c>
      <c r="AT49" s="19">
        <f t="shared" si="7"/>
        <v>0</v>
      </c>
      <c r="AU49" s="19">
        <f>IF(qualitative!AM49="12+6",1,0)</f>
        <v>0</v>
      </c>
      <c r="AV49" s="19">
        <f>IF(qualitative!AN49=18,1,0)</f>
        <v>0</v>
      </c>
      <c r="AW49" s="19">
        <f t="shared" si="8"/>
        <v>0</v>
      </c>
      <c r="AX49" s="19">
        <f>IF(qualitative!AO49="28-3",1,0)</f>
        <v>0</v>
      </c>
      <c r="AY49" s="19">
        <f>IF(qualitative!AP49=25,1,0)</f>
        <v>0</v>
      </c>
      <c r="AZ49" s="19">
        <f t="shared" si="9"/>
        <v>0</v>
      </c>
      <c r="BA49" s="19">
        <f>IF(qualitative!AQ49=14,1,0)</f>
        <v>0</v>
      </c>
      <c r="BB49" s="19">
        <f>IF(qualitative!AR49=20,1,0)</f>
        <v>0</v>
      </c>
      <c r="BC49" s="19">
        <f>IF(qualitative!AS49=80,1,0)</f>
        <v>0</v>
      </c>
      <c r="BD49" s="19">
        <f>IF(qualitative!AT49=18,1,0)</f>
        <v>0</v>
      </c>
      <c r="BE49" s="19">
        <f>IF(qualitative!AU49=70,1,0)</f>
        <v>0</v>
      </c>
      <c r="BF49" s="19">
        <f>IF(qualitative!AV49=30,1,0)</f>
        <v>0</v>
      </c>
      <c r="BG49" s="19">
        <f t="shared" si="10"/>
        <v>0</v>
      </c>
      <c r="BH49" s="19">
        <f>IF(OR(qualitative!AW49="5*4",qualitative!AW49="4*5",qualitative!AW49="4*5=20",qualitative!AW49="5*4=20"),1,0)</f>
        <v>0</v>
      </c>
      <c r="BI49" s="19">
        <f>IF(qualitative!AX49=3,1,0)</f>
        <v>0</v>
      </c>
      <c r="BJ49" s="19">
        <f>qualitative!AY49</f>
        <v>0</v>
      </c>
      <c r="BK49" s="19">
        <f t="shared" si="11"/>
        <v>0</v>
      </c>
      <c r="BL49" s="19">
        <f>IF(qualitative!AZ49=5,1,0)</f>
        <v>0</v>
      </c>
      <c r="BM49" s="19">
        <f>qualitative!BA49</f>
        <v>0</v>
      </c>
      <c r="BN49" s="19">
        <f t="shared" si="12"/>
        <v>0</v>
      </c>
      <c r="BO49" s="18">
        <f t="shared" si="13"/>
        <v>0</v>
      </c>
      <c r="BP49" s="22">
        <f t="shared" si="14"/>
        <v>0</v>
      </c>
      <c r="BQ49" s="18">
        <f>COUNTIF(qualitative!C49:BA49,999)</f>
        <v>0</v>
      </c>
    </row>
    <row r="50" spans="1:69" x14ac:dyDescent="0.35">
      <c r="A50" s="19">
        <f>qualitative!A50</f>
        <v>0</v>
      </c>
      <c r="B50">
        <f>qualitative!B50</f>
        <v>0</v>
      </c>
      <c r="C50" s="19">
        <f>IF(qualitative!C50=23,1,0)</f>
        <v>0</v>
      </c>
      <c r="D50" s="19">
        <f>IF(qualitative!D50=25,1,0)</f>
        <v>0</v>
      </c>
      <c r="E50" s="19">
        <f>IF(qualitative!E50=26,1,0)</f>
        <v>0</v>
      </c>
      <c r="F50" s="19">
        <f>IF(qualitative!F50=45,1,0)</f>
        <v>0</v>
      </c>
      <c r="G50" s="19">
        <f t="shared" si="0"/>
        <v>0</v>
      </c>
      <c r="H50" s="19">
        <f>IF(qualitative!G50=394041,1,0)</f>
        <v>0</v>
      </c>
      <c r="I50" s="19">
        <f>IF(qualitative!H50=868990,1,0)</f>
        <v>0</v>
      </c>
      <c r="J50" s="19">
        <f>IF(qualitative!I50=585960,1,0)</f>
        <v>0</v>
      </c>
      <c r="K50" s="19">
        <f t="shared" si="1"/>
        <v>0</v>
      </c>
      <c r="L50" s="19">
        <f>IF(qualitative!J50=34,1,0)</f>
        <v>0</v>
      </c>
      <c r="M50" s="19">
        <f>IF(qualitative!K50=15,1,0)</f>
        <v>0</v>
      </c>
      <c r="N50" s="19">
        <f>IF(qualitative!L50=50,1,0)</f>
        <v>0</v>
      </c>
      <c r="O50" s="19">
        <f>IF(qualitative!M50=76,1,0)</f>
        <v>0</v>
      </c>
      <c r="P50" s="19">
        <f>IF(qualitative!N50=106,1,0)</f>
        <v>0</v>
      </c>
      <c r="Q50" s="19">
        <f t="shared" si="2"/>
        <v>0</v>
      </c>
      <c r="R50" s="19">
        <f>IF(qualitative!O50=6,1,0)</f>
        <v>0</v>
      </c>
      <c r="S50" s="19">
        <f>IF(qualitative!P50=8,1,0)</f>
        <v>0</v>
      </c>
      <c r="T50" s="19">
        <f>IF(qualitative!Q50=30,1,0)</f>
        <v>0</v>
      </c>
      <c r="U50" s="19">
        <f>IF(qualitative!R50=40,1,0)</f>
        <v>0</v>
      </c>
      <c r="V50" s="19">
        <f>IF(qualitative!S50=25,1,0)</f>
        <v>0</v>
      </c>
      <c r="W50" s="19">
        <f t="shared" si="3"/>
        <v>0</v>
      </c>
      <c r="X50" s="19">
        <f>IF(qualitative!T50=67,1,0)</f>
        <v>0</v>
      </c>
      <c r="Y50" s="19">
        <f>IF(qualitative!U50=15,1,0)</f>
        <v>0</v>
      </c>
      <c r="Z50" s="19">
        <f>IF(qualitative!V50=80,1,0)</f>
        <v>0</v>
      </c>
      <c r="AA50" s="19">
        <f t="shared" si="4"/>
        <v>0</v>
      </c>
      <c r="AB50" s="19">
        <f>IF(qualitative!W50=5,1,0)</f>
        <v>0</v>
      </c>
      <c r="AC50" s="19">
        <f>IF(qualitative!X50=4,1,0)</f>
        <v>0</v>
      </c>
      <c r="AD50" s="19">
        <f>IF(qualitative!Y50=6,1,0)</f>
        <v>0</v>
      </c>
      <c r="AE50" s="19">
        <f>IF(qualitative!Z50=3,1,0)</f>
        <v>0</v>
      </c>
      <c r="AF50" s="19">
        <f>IF(qualitative!AA50=7,1,0)</f>
        <v>0</v>
      </c>
      <c r="AG50" s="19">
        <f>IF(qualitative!AB50=5,1,0)</f>
        <v>0</v>
      </c>
      <c r="AH50" s="19">
        <f t="shared" si="5"/>
        <v>0</v>
      </c>
      <c r="AI50" s="19">
        <f>IF(qualitative!AC50=39,1,0)</f>
        <v>0</v>
      </c>
      <c r="AJ50" s="19">
        <f>IF(qualitative!AD50=80,1,0)</f>
        <v>0</v>
      </c>
      <c r="AK50" s="19">
        <f>IF(qualitative!AE50=90,1,0)</f>
        <v>0</v>
      </c>
      <c r="AL50" s="19">
        <f>IF(qualitative!AF50=67,1,0)</f>
        <v>0</v>
      </c>
      <c r="AM50" s="19">
        <f>IF(qualitative!AG50=33,1,0)</f>
        <v>0</v>
      </c>
      <c r="AN50" s="19">
        <f t="shared" si="6"/>
        <v>0</v>
      </c>
      <c r="AO50" s="19">
        <f>IF(qualitative!AH50=42,1,0)</f>
        <v>0</v>
      </c>
      <c r="AP50" s="19">
        <f>IF(qualitative!AI50=30,1,0)</f>
        <v>0</v>
      </c>
      <c r="AQ50" s="19">
        <f>IF(qualitative!AJ50=11,1,0)</f>
        <v>0</v>
      </c>
      <c r="AR50" s="19">
        <f>IF(qualitative!AK50=26,1,0)</f>
        <v>0</v>
      </c>
      <c r="AS50" s="19">
        <f>IF(qualitative!AL50=17,1,0)</f>
        <v>0</v>
      </c>
      <c r="AT50" s="19">
        <f t="shared" si="7"/>
        <v>0</v>
      </c>
      <c r="AU50" s="19">
        <f>IF(qualitative!AM50="12+6",1,0)</f>
        <v>0</v>
      </c>
      <c r="AV50" s="19">
        <f>IF(qualitative!AN50=18,1,0)</f>
        <v>0</v>
      </c>
      <c r="AW50" s="19">
        <f t="shared" si="8"/>
        <v>0</v>
      </c>
      <c r="AX50" s="19">
        <f>IF(qualitative!AO50="28-3",1,0)</f>
        <v>0</v>
      </c>
      <c r="AY50" s="19">
        <f>IF(qualitative!AP50=25,1,0)</f>
        <v>0</v>
      </c>
      <c r="AZ50" s="19">
        <f t="shared" si="9"/>
        <v>0</v>
      </c>
      <c r="BA50" s="19">
        <f>IF(qualitative!AQ50=14,1,0)</f>
        <v>0</v>
      </c>
      <c r="BB50" s="19">
        <f>IF(qualitative!AR50=20,1,0)</f>
        <v>0</v>
      </c>
      <c r="BC50" s="19">
        <f>IF(qualitative!AS50=80,1,0)</f>
        <v>0</v>
      </c>
      <c r="BD50" s="19">
        <f>IF(qualitative!AT50=18,1,0)</f>
        <v>0</v>
      </c>
      <c r="BE50" s="19">
        <f>IF(qualitative!AU50=70,1,0)</f>
        <v>0</v>
      </c>
      <c r="BF50" s="19">
        <f>IF(qualitative!AV50=30,1,0)</f>
        <v>0</v>
      </c>
      <c r="BG50" s="19">
        <f t="shared" si="10"/>
        <v>0</v>
      </c>
      <c r="BH50" s="19">
        <f>IF(OR(qualitative!AW50="5*4",qualitative!AW50="4*5",qualitative!AW50="4*5=20",qualitative!AW50="5*4=20"),1,0)</f>
        <v>0</v>
      </c>
      <c r="BI50" s="19">
        <f>IF(qualitative!AX50=3,1,0)</f>
        <v>0</v>
      </c>
      <c r="BJ50" s="19">
        <f>qualitative!AY50</f>
        <v>0</v>
      </c>
      <c r="BK50" s="19">
        <f t="shared" si="11"/>
        <v>0</v>
      </c>
      <c r="BL50" s="19">
        <f>IF(qualitative!AZ50=5,1,0)</f>
        <v>0</v>
      </c>
      <c r="BM50" s="19">
        <f>qualitative!BA50</f>
        <v>0</v>
      </c>
      <c r="BN50" s="19">
        <f t="shared" si="12"/>
        <v>0</v>
      </c>
      <c r="BO50" s="18">
        <f t="shared" si="13"/>
        <v>0</v>
      </c>
      <c r="BP50" s="22">
        <f t="shared" si="14"/>
        <v>0</v>
      </c>
      <c r="BQ50" s="18">
        <f>COUNTIF(qualitative!C50:BA50,999)</f>
        <v>0</v>
      </c>
    </row>
    <row r="51" spans="1:69" x14ac:dyDescent="0.35">
      <c r="A51" s="19">
        <f>qualitative!A51</f>
        <v>0</v>
      </c>
      <c r="B51">
        <f>qualitative!B51</f>
        <v>0</v>
      </c>
      <c r="C51" s="19">
        <f>IF(qualitative!C51=23,1,0)</f>
        <v>0</v>
      </c>
      <c r="D51" s="19">
        <f>IF(qualitative!D51=25,1,0)</f>
        <v>0</v>
      </c>
      <c r="E51" s="19">
        <f>IF(qualitative!E51=26,1,0)</f>
        <v>0</v>
      </c>
      <c r="F51" s="19">
        <f>IF(qualitative!F51=45,1,0)</f>
        <v>0</v>
      </c>
      <c r="G51" s="19">
        <f t="shared" si="0"/>
        <v>0</v>
      </c>
      <c r="H51" s="19">
        <f>IF(qualitative!G51=394041,1,0)</f>
        <v>0</v>
      </c>
      <c r="I51" s="19">
        <f>IF(qualitative!H51=868990,1,0)</f>
        <v>0</v>
      </c>
      <c r="J51" s="19">
        <f>IF(qualitative!I51=585960,1,0)</f>
        <v>0</v>
      </c>
      <c r="K51" s="19">
        <f t="shared" si="1"/>
        <v>0</v>
      </c>
      <c r="L51" s="19">
        <f>IF(qualitative!J51=34,1,0)</f>
        <v>0</v>
      </c>
      <c r="M51" s="19">
        <f>IF(qualitative!K51=15,1,0)</f>
        <v>0</v>
      </c>
      <c r="N51" s="19">
        <f>IF(qualitative!L51=50,1,0)</f>
        <v>0</v>
      </c>
      <c r="O51" s="19">
        <f>IF(qualitative!M51=76,1,0)</f>
        <v>0</v>
      </c>
      <c r="P51" s="19">
        <f>IF(qualitative!N51=106,1,0)</f>
        <v>0</v>
      </c>
      <c r="Q51" s="19">
        <f t="shared" si="2"/>
        <v>0</v>
      </c>
      <c r="R51" s="19">
        <f>IF(qualitative!O51=6,1,0)</f>
        <v>0</v>
      </c>
      <c r="S51" s="19">
        <f>IF(qualitative!P51=8,1,0)</f>
        <v>0</v>
      </c>
      <c r="T51" s="19">
        <f>IF(qualitative!Q51=30,1,0)</f>
        <v>0</v>
      </c>
      <c r="U51" s="19">
        <f>IF(qualitative!R51=40,1,0)</f>
        <v>0</v>
      </c>
      <c r="V51" s="19">
        <f>IF(qualitative!S51=25,1,0)</f>
        <v>0</v>
      </c>
      <c r="W51" s="19">
        <f t="shared" si="3"/>
        <v>0</v>
      </c>
      <c r="X51" s="19">
        <f>IF(qualitative!T51=67,1,0)</f>
        <v>0</v>
      </c>
      <c r="Y51" s="19">
        <f>IF(qualitative!U51=15,1,0)</f>
        <v>0</v>
      </c>
      <c r="Z51" s="19">
        <f>IF(qualitative!V51=80,1,0)</f>
        <v>0</v>
      </c>
      <c r="AA51" s="19">
        <f t="shared" si="4"/>
        <v>0</v>
      </c>
      <c r="AB51" s="19">
        <f>IF(qualitative!W51=5,1,0)</f>
        <v>0</v>
      </c>
      <c r="AC51" s="19">
        <f>IF(qualitative!X51=4,1,0)</f>
        <v>0</v>
      </c>
      <c r="AD51" s="19">
        <f>IF(qualitative!Y51=6,1,0)</f>
        <v>0</v>
      </c>
      <c r="AE51" s="19">
        <f>IF(qualitative!Z51=3,1,0)</f>
        <v>0</v>
      </c>
      <c r="AF51" s="19">
        <f>IF(qualitative!AA51=7,1,0)</f>
        <v>0</v>
      </c>
      <c r="AG51" s="19">
        <f>IF(qualitative!AB51=5,1,0)</f>
        <v>0</v>
      </c>
      <c r="AH51" s="19">
        <f t="shared" si="5"/>
        <v>0</v>
      </c>
      <c r="AI51" s="19">
        <f>IF(qualitative!AC51=39,1,0)</f>
        <v>0</v>
      </c>
      <c r="AJ51" s="19">
        <f>IF(qualitative!AD51=80,1,0)</f>
        <v>0</v>
      </c>
      <c r="AK51" s="19">
        <f>IF(qualitative!AE51=90,1,0)</f>
        <v>0</v>
      </c>
      <c r="AL51" s="19">
        <f>IF(qualitative!AF51=67,1,0)</f>
        <v>0</v>
      </c>
      <c r="AM51" s="19">
        <f>IF(qualitative!AG51=33,1,0)</f>
        <v>0</v>
      </c>
      <c r="AN51" s="19">
        <f t="shared" si="6"/>
        <v>0</v>
      </c>
      <c r="AO51" s="19">
        <f>IF(qualitative!AH51=42,1,0)</f>
        <v>0</v>
      </c>
      <c r="AP51" s="19">
        <f>IF(qualitative!AI51=30,1,0)</f>
        <v>0</v>
      </c>
      <c r="AQ51" s="19">
        <f>IF(qualitative!AJ51=11,1,0)</f>
        <v>0</v>
      </c>
      <c r="AR51" s="19">
        <f>IF(qualitative!AK51=26,1,0)</f>
        <v>0</v>
      </c>
      <c r="AS51" s="19">
        <f>IF(qualitative!AL51=17,1,0)</f>
        <v>0</v>
      </c>
      <c r="AT51" s="19">
        <f t="shared" si="7"/>
        <v>0</v>
      </c>
      <c r="AU51" s="19">
        <f>IF(qualitative!AM51="12+6",1,0)</f>
        <v>0</v>
      </c>
      <c r="AV51" s="19">
        <f>IF(qualitative!AN51=18,1,0)</f>
        <v>0</v>
      </c>
      <c r="AW51" s="19">
        <f t="shared" si="8"/>
        <v>0</v>
      </c>
      <c r="AX51" s="19">
        <f>IF(qualitative!AO51="28-3",1,0)</f>
        <v>0</v>
      </c>
      <c r="AY51" s="19">
        <f>IF(qualitative!AP51=25,1,0)</f>
        <v>0</v>
      </c>
      <c r="AZ51" s="19">
        <f t="shared" si="9"/>
        <v>0</v>
      </c>
      <c r="BA51" s="19">
        <f>IF(qualitative!AQ51=14,1,0)</f>
        <v>0</v>
      </c>
      <c r="BB51" s="19">
        <f>IF(qualitative!AR51=20,1,0)</f>
        <v>0</v>
      </c>
      <c r="BC51" s="19">
        <f>IF(qualitative!AS51=80,1,0)</f>
        <v>0</v>
      </c>
      <c r="BD51" s="19">
        <f>IF(qualitative!AT51=18,1,0)</f>
        <v>0</v>
      </c>
      <c r="BE51" s="19">
        <f>IF(qualitative!AU51=70,1,0)</f>
        <v>0</v>
      </c>
      <c r="BF51" s="19">
        <f>IF(qualitative!AV51=30,1,0)</f>
        <v>0</v>
      </c>
      <c r="BG51" s="19">
        <f t="shared" si="10"/>
        <v>0</v>
      </c>
      <c r="BH51" s="19">
        <f>IF(OR(qualitative!AW51="5*4",qualitative!AW51="4*5",qualitative!AW51="4*5=20",qualitative!AW51="5*4=20"),1,0)</f>
        <v>0</v>
      </c>
      <c r="BI51" s="19">
        <f>IF(qualitative!AX51=3,1,0)</f>
        <v>0</v>
      </c>
      <c r="BJ51" s="19">
        <f>qualitative!AY51</f>
        <v>0</v>
      </c>
      <c r="BK51" s="19">
        <f t="shared" si="11"/>
        <v>0</v>
      </c>
      <c r="BL51" s="19">
        <f>IF(qualitative!AZ51=5,1,0)</f>
        <v>0</v>
      </c>
      <c r="BM51" s="19">
        <f>qualitative!BA51</f>
        <v>0</v>
      </c>
      <c r="BN51" s="19">
        <f t="shared" si="12"/>
        <v>0</v>
      </c>
      <c r="BO51" s="18">
        <f t="shared" si="13"/>
        <v>0</v>
      </c>
      <c r="BP51" s="22">
        <f t="shared" si="14"/>
        <v>0</v>
      </c>
      <c r="BQ51" s="18">
        <f>COUNTIF(qualitative!C51:BA51,999)</f>
        <v>0</v>
      </c>
    </row>
    <row r="52" spans="1:69" x14ac:dyDescent="0.35">
      <c r="A52" s="19">
        <f>qualitative!A52</f>
        <v>0</v>
      </c>
      <c r="B52">
        <f>qualitative!B52</f>
        <v>0</v>
      </c>
      <c r="C52" s="19">
        <f>IF(qualitative!C52=23,1,0)</f>
        <v>0</v>
      </c>
      <c r="D52" s="19">
        <f>IF(qualitative!D52=25,1,0)</f>
        <v>0</v>
      </c>
      <c r="E52" s="19">
        <f>IF(qualitative!E52=26,1,0)</f>
        <v>0</v>
      </c>
      <c r="F52" s="19">
        <f>IF(qualitative!F52=45,1,0)</f>
        <v>0</v>
      </c>
      <c r="G52" s="19">
        <f t="shared" si="0"/>
        <v>0</v>
      </c>
      <c r="H52" s="19">
        <f>IF(qualitative!G52=394041,1,0)</f>
        <v>0</v>
      </c>
      <c r="I52" s="19">
        <f>IF(qualitative!H52=868990,1,0)</f>
        <v>0</v>
      </c>
      <c r="J52" s="19">
        <f>IF(qualitative!I52=585960,1,0)</f>
        <v>0</v>
      </c>
      <c r="K52" s="19">
        <f t="shared" si="1"/>
        <v>0</v>
      </c>
      <c r="L52" s="19">
        <f>IF(qualitative!J52=34,1,0)</f>
        <v>0</v>
      </c>
      <c r="M52" s="19">
        <f>IF(qualitative!K52=15,1,0)</f>
        <v>0</v>
      </c>
      <c r="N52" s="19">
        <f>IF(qualitative!L52=50,1,0)</f>
        <v>0</v>
      </c>
      <c r="O52" s="19">
        <f>IF(qualitative!M52=76,1,0)</f>
        <v>0</v>
      </c>
      <c r="P52" s="19">
        <f>IF(qualitative!N52=106,1,0)</f>
        <v>0</v>
      </c>
      <c r="Q52" s="19">
        <f t="shared" si="2"/>
        <v>0</v>
      </c>
      <c r="R52" s="19">
        <f>IF(qualitative!O52=6,1,0)</f>
        <v>0</v>
      </c>
      <c r="S52" s="19">
        <f>IF(qualitative!P52=8,1,0)</f>
        <v>0</v>
      </c>
      <c r="T52" s="19">
        <f>IF(qualitative!Q52=30,1,0)</f>
        <v>0</v>
      </c>
      <c r="U52" s="19">
        <f>IF(qualitative!R52=40,1,0)</f>
        <v>0</v>
      </c>
      <c r="V52" s="19">
        <f>IF(qualitative!S52=25,1,0)</f>
        <v>0</v>
      </c>
      <c r="W52" s="19">
        <f t="shared" si="3"/>
        <v>0</v>
      </c>
      <c r="X52" s="19">
        <f>IF(qualitative!T52=67,1,0)</f>
        <v>0</v>
      </c>
      <c r="Y52" s="19">
        <f>IF(qualitative!U52=15,1,0)</f>
        <v>0</v>
      </c>
      <c r="Z52" s="19">
        <f>IF(qualitative!V52=80,1,0)</f>
        <v>0</v>
      </c>
      <c r="AA52" s="19">
        <f t="shared" si="4"/>
        <v>0</v>
      </c>
      <c r="AB52" s="19">
        <f>IF(qualitative!W52=5,1,0)</f>
        <v>0</v>
      </c>
      <c r="AC52" s="19">
        <f>IF(qualitative!X52=4,1,0)</f>
        <v>0</v>
      </c>
      <c r="AD52" s="19">
        <f>IF(qualitative!Y52=6,1,0)</f>
        <v>0</v>
      </c>
      <c r="AE52" s="19">
        <f>IF(qualitative!Z52=3,1,0)</f>
        <v>0</v>
      </c>
      <c r="AF52" s="19">
        <f>IF(qualitative!AA52=7,1,0)</f>
        <v>0</v>
      </c>
      <c r="AG52" s="19">
        <f>IF(qualitative!AB52=5,1,0)</f>
        <v>0</v>
      </c>
      <c r="AH52" s="19">
        <f t="shared" si="5"/>
        <v>0</v>
      </c>
      <c r="AI52" s="19">
        <f>IF(qualitative!AC52=39,1,0)</f>
        <v>0</v>
      </c>
      <c r="AJ52" s="19">
        <f>IF(qualitative!AD52=80,1,0)</f>
        <v>0</v>
      </c>
      <c r="AK52" s="19">
        <f>IF(qualitative!AE52=90,1,0)</f>
        <v>0</v>
      </c>
      <c r="AL52" s="19">
        <f>IF(qualitative!AF52=67,1,0)</f>
        <v>0</v>
      </c>
      <c r="AM52" s="19">
        <f>IF(qualitative!AG52=33,1,0)</f>
        <v>0</v>
      </c>
      <c r="AN52" s="19">
        <f t="shared" si="6"/>
        <v>0</v>
      </c>
      <c r="AO52" s="19">
        <f>IF(qualitative!AH52=42,1,0)</f>
        <v>0</v>
      </c>
      <c r="AP52" s="19">
        <f>IF(qualitative!AI52=30,1,0)</f>
        <v>0</v>
      </c>
      <c r="AQ52" s="19">
        <f>IF(qualitative!AJ52=11,1,0)</f>
        <v>0</v>
      </c>
      <c r="AR52" s="19">
        <f>IF(qualitative!AK52=26,1,0)</f>
        <v>0</v>
      </c>
      <c r="AS52" s="19">
        <f>IF(qualitative!AL52=17,1,0)</f>
        <v>0</v>
      </c>
      <c r="AT52" s="19">
        <f t="shared" si="7"/>
        <v>0</v>
      </c>
      <c r="AU52" s="19">
        <f>IF(qualitative!AM52="12+6",1,0)</f>
        <v>0</v>
      </c>
      <c r="AV52" s="19">
        <f>IF(qualitative!AN52=18,1,0)</f>
        <v>0</v>
      </c>
      <c r="AW52" s="19">
        <f t="shared" si="8"/>
        <v>0</v>
      </c>
      <c r="AX52" s="19">
        <f>IF(qualitative!AO52="28-3",1,0)</f>
        <v>0</v>
      </c>
      <c r="AY52" s="19">
        <f>IF(qualitative!AP52=25,1,0)</f>
        <v>0</v>
      </c>
      <c r="AZ52" s="19">
        <f t="shared" si="9"/>
        <v>0</v>
      </c>
      <c r="BA52" s="19">
        <f>IF(qualitative!AQ52=14,1,0)</f>
        <v>0</v>
      </c>
      <c r="BB52" s="19">
        <f>IF(qualitative!AR52=20,1,0)</f>
        <v>0</v>
      </c>
      <c r="BC52" s="19">
        <f>IF(qualitative!AS52=80,1,0)</f>
        <v>0</v>
      </c>
      <c r="BD52" s="19">
        <f>IF(qualitative!AT52=18,1,0)</f>
        <v>0</v>
      </c>
      <c r="BE52" s="19">
        <f>IF(qualitative!AU52=70,1,0)</f>
        <v>0</v>
      </c>
      <c r="BF52" s="19">
        <f>IF(qualitative!AV52=30,1,0)</f>
        <v>0</v>
      </c>
      <c r="BG52" s="19">
        <f t="shared" si="10"/>
        <v>0</v>
      </c>
      <c r="BH52" s="19">
        <f>IF(OR(qualitative!AW52="5*4",qualitative!AW52="4*5",qualitative!AW52="4*5=20",qualitative!AW52="5*4=20"),1,0)</f>
        <v>0</v>
      </c>
      <c r="BI52" s="19">
        <f>IF(qualitative!AX52=3,1,0)</f>
        <v>0</v>
      </c>
      <c r="BJ52" s="19">
        <f>qualitative!AY52</f>
        <v>0</v>
      </c>
      <c r="BK52" s="19">
        <f t="shared" si="11"/>
        <v>0</v>
      </c>
      <c r="BL52" s="19">
        <f>IF(qualitative!AZ52=5,1,0)</f>
        <v>0</v>
      </c>
      <c r="BM52" s="19">
        <f>qualitative!BA52</f>
        <v>0</v>
      </c>
      <c r="BN52" s="19">
        <f t="shared" si="12"/>
        <v>0</v>
      </c>
      <c r="BO52" s="18">
        <f t="shared" si="13"/>
        <v>0</v>
      </c>
      <c r="BP52" s="22">
        <f t="shared" si="14"/>
        <v>0</v>
      </c>
      <c r="BQ52" s="18">
        <f>COUNTIF(qualitative!C52:BA52,999)</f>
        <v>0</v>
      </c>
    </row>
    <row r="53" spans="1:69" x14ac:dyDescent="0.35">
      <c r="A53" s="19">
        <f>qualitative!A53</f>
        <v>0</v>
      </c>
      <c r="B53">
        <f>qualitative!B53</f>
        <v>0</v>
      </c>
      <c r="C53" s="19">
        <f>IF(qualitative!C53=23,1,0)</f>
        <v>0</v>
      </c>
      <c r="D53" s="19">
        <f>IF(qualitative!D53=25,1,0)</f>
        <v>0</v>
      </c>
      <c r="E53" s="19">
        <f>IF(qualitative!E53=26,1,0)</f>
        <v>0</v>
      </c>
      <c r="F53" s="19">
        <f>IF(qualitative!F53=45,1,0)</f>
        <v>0</v>
      </c>
      <c r="G53" s="19">
        <f t="shared" si="0"/>
        <v>0</v>
      </c>
      <c r="H53" s="19">
        <f>IF(qualitative!G53=394041,1,0)</f>
        <v>0</v>
      </c>
      <c r="I53" s="19">
        <f>IF(qualitative!H53=868990,1,0)</f>
        <v>0</v>
      </c>
      <c r="J53" s="19">
        <f>IF(qualitative!I53=585960,1,0)</f>
        <v>0</v>
      </c>
      <c r="K53" s="19">
        <f t="shared" si="1"/>
        <v>0</v>
      </c>
      <c r="L53" s="19">
        <f>IF(qualitative!J53=34,1,0)</f>
        <v>0</v>
      </c>
      <c r="M53" s="19">
        <f>IF(qualitative!K53=15,1,0)</f>
        <v>0</v>
      </c>
      <c r="N53" s="19">
        <f>IF(qualitative!L53=50,1,0)</f>
        <v>0</v>
      </c>
      <c r="O53" s="19">
        <f>IF(qualitative!M53=76,1,0)</f>
        <v>0</v>
      </c>
      <c r="P53" s="19">
        <f>IF(qualitative!N53=106,1,0)</f>
        <v>0</v>
      </c>
      <c r="Q53" s="19">
        <f t="shared" si="2"/>
        <v>0</v>
      </c>
      <c r="R53" s="19">
        <f>IF(qualitative!O53=6,1,0)</f>
        <v>0</v>
      </c>
      <c r="S53" s="19">
        <f>IF(qualitative!P53=8,1,0)</f>
        <v>0</v>
      </c>
      <c r="T53" s="19">
        <f>IF(qualitative!Q53=30,1,0)</f>
        <v>0</v>
      </c>
      <c r="U53" s="19">
        <f>IF(qualitative!R53=40,1,0)</f>
        <v>0</v>
      </c>
      <c r="V53" s="19">
        <f>IF(qualitative!S53=25,1,0)</f>
        <v>0</v>
      </c>
      <c r="W53" s="19">
        <f t="shared" si="3"/>
        <v>0</v>
      </c>
      <c r="X53" s="19">
        <f>IF(qualitative!T53=67,1,0)</f>
        <v>0</v>
      </c>
      <c r="Y53" s="19">
        <f>IF(qualitative!U53=15,1,0)</f>
        <v>0</v>
      </c>
      <c r="Z53" s="19">
        <f>IF(qualitative!V53=80,1,0)</f>
        <v>0</v>
      </c>
      <c r="AA53" s="19">
        <f t="shared" si="4"/>
        <v>0</v>
      </c>
      <c r="AB53" s="19">
        <f>IF(qualitative!W53=5,1,0)</f>
        <v>0</v>
      </c>
      <c r="AC53" s="19">
        <f>IF(qualitative!X53=4,1,0)</f>
        <v>0</v>
      </c>
      <c r="AD53" s="19">
        <f>IF(qualitative!Y53=6,1,0)</f>
        <v>0</v>
      </c>
      <c r="AE53" s="19">
        <f>IF(qualitative!Z53=3,1,0)</f>
        <v>0</v>
      </c>
      <c r="AF53" s="19">
        <f>IF(qualitative!AA53=7,1,0)</f>
        <v>0</v>
      </c>
      <c r="AG53" s="19">
        <f>IF(qualitative!AB53=5,1,0)</f>
        <v>0</v>
      </c>
      <c r="AH53" s="19">
        <f t="shared" si="5"/>
        <v>0</v>
      </c>
      <c r="AI53" s="19">
        <f>IF(qualitative!AC53=39,1,0)</f>
        <v>0</v>
      </c>
      <c r="AJ53" s="19">
        <f>IF(qualitative!AD53=80,1,0)</f>
        <v>0</v>
      </c>
      <c r="AK53" s="19">
        <f>IF(qualitative!AE53=90,1,0)</f>
        <v>0</v>
      </c>
      <c r="AL53" s="19">
        <f>IF(qualitative!AF53=67,1,0)</f>
        <v>0</v>
      </c>
      <c r="AM53" s="19">
        <f>IF(qualitative!AG53=33,1,0)</f>
        <v>0</v>
      </c>
      <c r="AN53" s="19">
        <f t="shared" si="6"/>
        <v>0</v>
      </c>
      <c r="AO53" s="19">
        <f>IF(qualitative!AH53=42,1,0)</f>
        <v>0</v>
      </c>
      <c r="AP53" s="19">
        <f>IF(qualitative!AI53=30,1,0)</f>
        <v>0</v>
      </c>
      <c r="AQ53" s="19">
        <f>IF(qualitative!AJ53=11,1,0)</f>
        <v>0</v>
      </c>
      <c r="AR53" s="19">
        <f>IF(qualitative!AK53=26,1,0)</f>
        <v>0</v>
      </c>
      <c r="AS53" s="19">
        <f>IF(qualitative!AL53=17,1,0)</f>
        <v>0</v>
      </c>
      <c r="AT53" s="19">
        <f t="shared" si="7"/>
        <v>0</v>
      </c>
      <c r="AU53" s="19">
        <f>IF(qualitative!AM53="12+6",1,0)</f>
        <v>0</v>
      </c>
      <c r="AV53" s="19">
        <f>IF(qualitative!AN53=18,1,0)</f>
        <v>0</v>
      </c>
      <c r="AW53" s="19">
        <f t="shared" si="8"/>
        <v>0</v>
      </c>
      <c r="AX53" s="19">
        <f>IF(qualitative!AO53="28-3",1,0)</f>
        <v>0</v>
      </c>
      <c r="AY53" s="19">
        <f>IF(qualitative!AP53=25,1,0)</f>
        <v>0</v>
      </c>
      <c r="AZ53" s="19">
        <f t="shared" si="9"/>
        <v>0</v>
      </c>
      <c r="BA53" s="19">
        <f>IF(qualitative!AQ53=14,1,0)</f>
        <v>0</v>
      </c>
      <c r="BB53" s="19">
        <f>IF(qualitative!AR53=20,1,0)</f>
        <v>0</v>
      </c>
      <c r="BC53" s="19">
        <f>IF(qualitative!AS53=80,1,0)</f>
        <v>0</v>
      </c>
      <c r="BD53" s="19">
        <f>IF(qualitative!AT53=18,1,0)</f>
        <v>0</v>
      </c>
      <c r="BE53" s="19">
        <f>IF(qualitative!AU53=70,1,0)</f>
        <v>0</v>
      </c>
      <c r="BF53" s="19">
        <f>IF(qualitative!AV53=30,1,0)</f>
        <v>0</v>
      </c>
      <c r="BG53" s="19">
        <f t="shared" si="10"/>
        <v>0</v>
      </c>
      <c r="BH53" s="19">
        <f>IF(OR(qualitative!AW53="5*4",qualitative!AW53="4*5",qualitative!AW53="4*5=20",qualitative!AW53="5*4=20"),1,0)</f>
        <v>0</v>
      </c>
      <c r="BI53" s="19">
        <f>IF(qualitative!AX53=3,1,0)</f>
        <v>0</v>
      </c>
      <c r="BJ53" s="19">
        <f>qualitative!AY53</f>
        <v>0</v>
      </c>
      <c r="BK53" s="19">
        <f t="shared" si="11"/>
        <v>0</v>
      </c>
      <c r="BL53" s="19">
        <f>IF(qualitative!AZ53=5,1,0)</f>
        <v>0</v>
      </c>
      <c r="BM53" s="19">
        <f>qualitative!BA53</f>
        <v>0</v>
      </c>
      <c r="BN53" s="19">
        <f t="shared" si="12"/>
        <v>0</v>
      </c>
      <c r="BO53" s="18">
        <f t="shared" si="13"/>
        <v>0</v>
      </c>
      <c r="BP53" s="22">
        <f t="shared" si="14"/>
        <v>0</v>
      </c>
      <c r="BQ53" s="18">
        <f>COUNTIF(qualitative!C53:BA53,999)</f>
        <v>0</v>
      </c>
    </row>
    <row r="54" spans="1:69" x14ac:dyDescent="0.35">
      <c r="A54" s="19">
        <f>qualitative!A54</f>
        <v>0</v>
      </c>
      <c r="B54">
        <f>qualitative!B54</f>
        <v>0</v>
      </c>
      <c r="C54" s="19">
        <f>IF(qualitative!C54=23,1,0)</f>
        <v>0</v>
      </c>
      <c r="D54" s="19">
        <f>IF(qualitative!D54=25,1,0)</f>
        <v>0</v>
      </c>
      <c r="E54" s="19">
        <f>IF(qualitative!E54=26,1,0)</f>
        <v>0</v>
      </c>
      <c r="F54" s="19">
        <f>IF(qualitative!F54=45,1,0)</f>
        <v>0</v>
      </c>
      <c r="G54" s="19">
        <f t="shared" si="0"/>
        <v>0</v>
      </c>
      <c r="H54" s="19">
        <f>IF(qualitative!G54=394041,1,0)</f>
        <v>0</v>
      </c>
      <c r="I54" s="19">
        <f>IF(qualitative!H54=868990,1,0)</f>
        <v>0</v>
      </c>
      <c r="J54" s="19">
        <f>IF(qualitative!I54=585960,1,0)</f>
        <v>0</v>
      </c>
      <c r="K54" s="19">
        <f t="shared" si="1"/>
        <v>0</v>
      </c>
      <c r="L54" s="19">
        <f>IF(qualitative!J54=34,1,0)</f>
        <v>0</v>
      </c>
      <c r="M54" s="19">
        <f>IF(qualitative!K54=15,1,0)</f>
        <v>0</v>
      </c>
      <c r="N54" s="19">
        <f>IF(qualitative!L54=50,1,0)</f>
        <v>0</v>
      </c>
      <c r="O54" s="19">
        <f>IF(qualitative!M54=76,1,0)</f>
        <v>0</v>
      </c>
      <c r="P54" s="19">
        <f>IF(qualitative!N54=106,1,0)</f>
        <v>0</v>
      </c>
      <c r="Q54" s="19">
        <f t="shared" si="2"/>
        <v>0</v>
      </c>
      <c r="R54" s="19">
        <f>IF(qualitative!O54=6,1,0)</f>
        <v>0</v>
      </c>
      <c r="S54" s="19">
        <f>IF(qualitative!P54=8,1,0)</f>
        <v>0</v>
      </c>
      <c r="T54" s="19">
        <f>IF(qualitative!Q54=30,1,0)</f>
        <v>0</v>
      </c>
      <c r="U54" s="19">
        <f>IF(qualitative!R54=40,1,0)</f>
        <v>0</v>
      </c>
      <c r="V54" s="19">
        <f>IF(qualitative!S54=25,1,0)</f>
        <v>0</v>
      </c>
      <c r="W54" s="19">
        <f t="shared" si="3"/>
        <v>0</v>
      </c>
      <c r="X54" s="19">
        <f>IF(qualitative!T54=67,1,0)</f>
        <v>0</v>
      </c>
      <c r="Y54" s="19">
        <f>IF(qualitative!U54=15,1,0)</f>
        <v>0</v>
      </c>
      <c r="Z54" s="19">
        <f>IF(qualitative!V54=80,1,0)</f>
        <v>0</v>
      </c>
      <c r="AA54" s="19">
        <f t="shared" si="4"/>
        <v>0</v>
      </c>
      <c r="AB54" s="19">
        <f>IF(qualitative!W54=5,1,0)</f>
        <v>0</v>
      </c>
      <c r="AC54" s="19">
        <f>IF(qualitative!X54=4,1,0)</f>
        <v>0</v>
      </c>
      <c r="AD54" s="19">
        <f>IF(qualitative!Y54=6,1,0)</f>
        <v>0</v>
      </c>
      <c r="AE54" s="19">
        <f>IF(qualitative!Z54=3,1,0)</f>
        <v>0</v>
      </c>
      <c r="AF54" s="19">
        <f>IF(qualitative!AA54=7,1,0)</f>
        <v>0</v>
      </c>
      <c r="AG54" s="19">
        <f>IF(qualitative!AB54=5,1,0)</f>
        <v>0</v>
      </c>
      <c r="AH54" s="19">
        <f t="shared" si="5"/>
        <v>0</v>
      </c>
      <c r="AI54" s="19">
        <f>IF(qualitative!AC54=39,1,0)</f>
        <v>0</v>
      </c>
      <c r="AJ54" s="19">
        <f>IF(qualitative!AD54=80,1,0)</f>
        <v>0</v>
      </c>
      <c r="AK54" s="19">
        <f>IF(qualitative!AE54=90,1,0)</f>
        <v>0</v>
      </c>
      <c r="AL54" s="19">
        <f>IF(qualitative!AF54=67,1,0)</f>
        <v>0</v>
      </c>
      <c r="AM54" s="19">
        <f>IF(qualitative!AG54=33,1,0)</f>
        <v>0</v>
      </c>
      <c r="AN54" s="19">
        <f t="shared" si="6"/>
        <v>0</v>
      </c>
      <c r="AO54" s="19">
        <f>IF(qualitative!AH54=42,1,0)</f>
        <v>0</v>
      </c>
      <c r="AP54" s="19">
        <f>IF(qualitative!AI54=30,1,0)</f>
        <v>0</v>
      </c>
      <c r="AQ54" s="19">
        <f>IF(qualitative!AJ54=11,1,0)</f>
        <v>0</v>
      </c>
      <c r="AR54" s="19">
        <f>IF(qualitative!AK54=26,1,0)</f>
        <v>0</v>
      </c>
      <c r="AS54" s="19">
        <f>IF(qualitative!AL54=17,1,0)</f>
        <v>0</v>
      </c>
      <c r="AT54" s="19">
        <f t="shared" si="7"/>
        <v>0</v>
      </c>
      <c r="AU54" s="19">
        <f>IF(qualitative!AM54="12+6",1,0)</f>
        <v>0</v>
      </c>
      <c r="AV54" s="19">
        <f>IF(qualitative!AN54=18,1,0)</f>
        <v>0</v>
      </c>
      <c r="AW54" s="19">
        <f t="shared" si="8"/>
        <v>0</v>
      </c>
      <c r="AX54" s="19">
        <f>IF(qualitative!AO54="28-3",1,0)</f>
        <v>0</v>
      </c>
      <c r="AY54" s="19">
        <f>IF(qualitative!AP54=25,1,0)</f>
        <v>0</v>
      </c>
      <c r="AZ54" s="19">
        <f t="shared" si="9"/>
        <v>0</v>
      </c>
      <c r="BA54" s="19">
        <f>IF(qualitative!AQ54=14,1,0)</f>
        <v>0</v>
      </c>
      <c r="BB54" s="19">
        <f>IF(qualitative!AR54=20,1,0)</f>
        <v>0</v>
      </c>
      <c r="BC54" s="19">
        <f>IF(qualitative!AS54=80,1,0)</f>
        <v>0</v>
      </c>
      <c r="BD54" s="19">
        <f>IF(qualitative!AT54=18,1,0)</f>
        <v>0</v>
      </c>
      <c r="BE54" s="19">
        <f>IF(qualitative!AU54=70,1,0)</f>
        <v>0</v>
      </c>
      <c r="BF54" s="19">
        <f>IF(qualitative!AV54=30,1,0)</f>
        <v>0</v>
      </c>
      <c r="BG54" s="19">
        <f t="shared" si="10"/>
        <v>0</v>
      </c>
      <c r="BH54" s="19">
        <f>IF(OR(qualitative!AW54="5*4",qualitative!AW54="4*5",qualitative!AW54="4*5=20",qualitative!AW54="5*4=20"),1,0)</f>
        <v>0</v>
      </c>
      <c r="BI54" s="19">
        <f>IF(qualitative!AX54=3,1,0)</f>
        <v>0</v>
      </c>
      <c r="BJ54" s="19">
        <f>qualitative!AY54</f>
        <v>0</v>
      </c>
      <c r="BK54" s="19">
        <f t="shared" si="11"/>
        <v>0</v>
      </c>
      <c r="BL54" s="19">
        <f>IF(qualitative!AZ54=5,1,0)</f>
        <v>0</v>
      </c>
      <c r="BM54" s="19">
        <f>qualitative!BA54</f>
        <v>0</v>
      </c>
      <c r="BN54" s="19">
        <f t="shared" si="12"/>
        <v>0</v>
      </c>
      <c r="BO54" s="18">
        <f t="shared" si="13"/>
        <v>0</v>
      </c>
      <c r="BP54" s="22">
        <f t="shared" si="14"/>
        <v>0</v>
      </c>
      <c r="BQ54" s="18">
        <f>COUNTIF(qualitative!C54:BA54,999)</f>
        <v>0</v>
      </c>
    </row>
    <row r="55" spans="1:69" x14ac:dyDescent="0.35">
      <c r="A55" s="19">
        <f>qualitative!A55</f>
        <v>0</v>
      </c>
      <c r="B55">
        <f>qualitative!B55</f>
        <v>0</v>
      </c>
      <c r="C55" s="19">
        <f>IF(qualitative!C55=23,1,0)</f>
        <v>0</v>
      </c>
      <c r="D55" s="19">
        <f>IF(qualitative!D55=25,1,0)</f>
        <v>0</v>
      </c>
      <c r="E55" s="19">
        <f>IF(qualitative!E55=26,1,0)</f>
        <v>0</v>
      </c>
      <c r="F55" s="19">
        <f>IF(qualitative!F55=45,1,0)</f>
        <v>0</v>
      </c>
      <c r="G55" s="19">
        <f t="shared" si="0"/>
        <v>0</v>
      </c>
      <c r="H55" s="19">
        <f>IF(qualitative!G55=394041,1,0)</f>
        <v>0</v>
      </c>
      <c r="I55" s="19">
        <f>IF(qualitative!H55=868990,1,0)</f>
        <v>0</v>
      </c>
      <c r="J55" s="19">
        <f>IF(qualitative!I55=585960,1,0)</f>
        <v>0</v>
      </c>
      <c r="K55" s="19">
        <f t="shared" si="1"/>
        <v>0</v>
      </c>
      <c r="L55" s="19">
        <f>IF(qualitative!J55=34,1,0)</f>
        <v>0</v>
      </c>
      <c r="M55" s="19">
        <f>IF(qualitative!K55=15,1,0)</f>
        <v>0</v>
      </c>
      <c r="N55" s="19">
        <f>IF(qualitative!L55=50,1,0)</f>
        <v>0</v>
      </c>
      <c r="O55" s="19">
        <f>IF(qualitative!M55=76,1,0)</f>
        <v>0</v>
      </c>
      <c r="P55" s="19">
        <f>IF(qualitative!N55=106,1,0)</f>
        <v>0</v>
      </c>
      <c r="Q55" s="19">
        <f t="shared" si="2"/>
        <v>0</v>
      </c>
      <c r="R55" s="19">
        <f>IF(qualitative!O55=6,1,0)</f>
        <v>0</v>
      </c>
      <c r="S55" s="19">
        <f>IF(qualitative!P55=8,1,0)</f>
        <v>0</v>
      </c>
      <c r="T55" s="19">
        <f>IF(qualitative!Q55=30,1,0)</f>
        <v>0</v>
      </c>
      <c r="U55" s="19">
        <f>IF(qualitative!R55=40,1,0)</f>
        <v>0</v>
      </c>
      <c r="V55" s="19">
        <f>IF(qualitative!S55=25,1,0)</f>
        <v>0</v>
      </c>
      <c r="W55" s="19">
        <f t="shared" si="3"/>
        <v>0</v>
      </c>
      <c r="X55" s="19">
        <f>IF(qualitative!T55=67,1,0)</f>
        <v>0</v>
      </c>
      <c r="Y55" s="19">
        <f>IF(qualitative!U55=15,1,0)</f>
        <v>0</v>
      </c>
      <c r="Z55" s="19">
        <f>IF(qualitative!V55=80,1,0)</f>
        <v>0</v>
      </c>
      <c r="AA55" s="19">
        <f t="shared" si="4"/>
        <v>0</v>
      </c>
      <c r="AB55" s="19">
        <f>IF(qualitative!W55=5,1,0)</f>
        <v>0</v>
      </c>
      <c r="AC55" s="19">
        <f>IF(qualitative!X55=4,1,0)</f>
        <v>0</v>
      </c>
      <c r="AD55" s="19">
        <f>IF(qualitative!Y55=6,1,0)</f>
        <v>0</v>
      </c>
      <c r="AE55" s="19">
        <f>IF(qualitative!Z55=3,1,0)</f>
        <v>0</v>
      </c>
      <c r="AF55" s="19">
        <f>IF(qualitative!AA55=7,1,0)</f>
        <v>0</v>
      </c>
      <c r="AG55" s="19">
        <f>IF(qualitative!AB55=5,1,0)</f>
        <v>0</v>
      </c>
      <c r="AH55" s="19">
        <f t="shared" si="5"/>
        <v>0</v>
      </c>
      <c r="AI55" s="19">
        <f>IF(qualitative!AC55=39,1,0)</f>
        <v>0</v>
      </c>
      <c r="AJ55" s="19">
        <f>IF(qualitative!AD55=80,1,0)</f>
        <v>0</v>
      </c>
      <c r="AK55" s="19">
        <f>IF(qualitative!AE55=90,1,0)</f>
        <v>0</v>
      </c>
      <c r="AL55" s="19">
        <f>IF(qualitative!AF55=67,1,0)</f>
        <v>0</v>
      </c>
      <c r="AM55" s="19">
        <f>IF(qualitative!AG55=33,1,0)</f>
        <v>0</v>
      </c>
      <c r="AN55" s="19">
        <f t="shared" si="6"/>
        <v>0</v>
      </c>
      <c r="AO55" s="19">
        <f>IF(qualitative!AH55=42,1,0)</f>
        <v>0</v>
      </c>
      <c r="AP55" s="19">
        <f>IF(qualitative!AI55=30,1,0)</f>
        <v>0</v>
      </c>
      <c r="AQ55" s="19">
        <f>IF(qualitative!AJ55=11,1,0)</f>
        <v>0</v>
      </c>
      <c r="AR55" s="19">
        <f>IF(qualitative!AK55=26,1,0)</f>
        <v>0</v>
      </c>
      <c r="AS55" s="19">
        <f>IF(qualitative!AL55=17,1,0)</f>
        <v>0</v>
      </c>
      <c r="AT55" s="19">
        <f t="shared" si="7"/>
        <v>0</v>
      </c>
      <c r="AU55" s="19">
        <f>IF(qualitative!AM55="12+6",1,0)</f>
        <v>0</v>
      </c>
      <c r="AV55" s="19">
        <f>IF(qualitative!AN55=18,1,0)</f>
        <v>0</v>
      </c>
      <c r="AW55" s="19">
        <f t="shared" si="8"/>
        <v>0</v>
      </c>
      <c r="AX55" s="19">
        <f>IF(qualitative!AO55="28-3",1,0)</f>
        <v>0</v>
      </c>
      <c r="AY55" s="19">
        <f>IF(qualitative!AP55=25,1,0)</f>
        <v>0</v>
      </c>
      <c r="AZ55" s="19">
        <f t="shared" si="9"/>
        <v>0</v>
      </c>
      <c r="BA55" s="19">
        <f>IF(qualitative!AQ55=14,1,0)</f>
        <v>0</v>
      </c>
      <c r="BB55" s="19">
        <f>IF(qualitative!AR55=20,1,0)</f>
        <v>0</v>
      </c>
      <c r="BC55" s="19">
        <f>IF(qualitative!AS55=80,1,0)</f>
        <v>0</v>
      </c>
      <c r="BD55" s="19">
        <f>IF(qualitative!AT55=18,1,0)</f>
        <v>0</v>
      </c>
      <c r="BE55" s="19">
        <f>IF(qualitative!AU55=70,1,0)</f>
        <v>0</v>
      </c>
      <c r="BF55" s="19">
        <f>IF(qualitative!AV55=30,1,0)</f>
        <v>0</v>
      </c>
      <c r="BG55" s="19">
        <f t="shared" si="10"/>
        <v>0</v>
      </c>
      <c r="BH55" s="19">
        <f>IF(OR(qualitative!AW55="5*4",qualitative!AW55="4*5",qualitative!AW55="4*5=20",qualitative!AW55="5*4=20"),1,0)</f>
        <v>0</v>
      </c>
      <c r="BI55" s="19">
        <f>IF(qualitative!AX55=3,1,0)</f>
        <v>0</v>
      </c>
      <c r="BJ55" s="19">
        <f>qualitative!AY55</f>
        <v>0</v>
      </c>
      <c r="BK55" s="19">
        <f t="shared" si="11"/>
        <v>0</v>
      </c>
      <c r="BL55" s="19">
        <f>IF(qualitative!AZ55=5,1,0)</f>
        <v>0</v>
      </c>
      <c r="BM55" s="19">
        <f>qualitative!BA55</f>
        <v>0</v>
      </c>
      <c r="BN55" s="19">
        <f t="shared" si="12"/>
        <v>0</v>
      </c>
      <c r="BO55" s="18">
        <f t="shared" si="13"/>
        <v>0</v>
      </c>
      <c r="BP55" s="22">
        <f t="shared" si="14"/>
        <v>0</v>
      </c>
      <c r="BQ55" s="18">
        <f>COUNTIF(qualitative!C55:BA55,999)</f>
        <v>0</v>
      </c>
    </row>
    <row r="56" spans="1:69" x14ac:dyDescent="0.35">
      <c r="A56" s="19">
        <f>qualitative!A56</f>
        <v>0</v>
      </c>
      <c r="B56">
        <f>qualitative!B56</f>
        <v>0</v>
      </c>
      <c r="C56" s="19">
        <f>IF(qualitative!C56=23,1,0)</f>
        <v>0</v>
      </c>
      <c r="D56" s="19">
        <f>IF(qualitative!D56=25,1,0)</f>
        <v>0</v>
      </c>
      <c r="E56" s="19">
        <f>IF(qualitative!E56=26,1,0)</f>
        <v>0</v>
      </c>
      <c r="F56" s="19">
        <f>IF(qualitative!F56=45,1,0)</f>
        <v>0</v>
      </c>
      <c r="G56" s="19">
        <f t="shared" si="0"/>
        <v>0</v>
      </c>
      <c r="H56" s="19">
        <f>IF(qualitative!G56=394041,1,0)</f>
        <v>0</v>
      </c>
      <c r="I56" s="19">
        <f>IF(qualitative!H56=868990,1,0)</f>
        <v>0</v>
      </c>
      <c r="J56" s="19">
        <f>IF(qualitative!I56=585960,1,0)</f>
        <v>0</v>
      </c>
      <c r="K56" s="19">
        <f t="shared" si="1"/>
        <v>0</v>
      </c>
      <c r="L56" s="19">
        <f>IF(qualitative!J56=34,1,0)</f>
        <v>0</v>
      </c>
      <c r="M56" s="19">
        <f>IF(qualitative!K56=15,1,0)</f>
        <v>0</v>
      </c>
      <c r="N56" s="19">
        <f>IF(qualitative!L56=50,1,0)</f>
        <v>0</v>
      </c>
      <c r="O56" s="19">
        <f>IF(qualitative!M56=76,1,0)</f>
        <v>0</v>
      </c>
      <c r="P56" s="19">
        <f>IF(qualitative!N56=106,1,0)</f>
        <v>0</v>
      </c>
      <c r="Q56" s="19">
        <f t="shared" si="2"/>
        <v>0</v>
      </c>
      <c r="R56" s="19">
        <f>IF(qualitative!O56=6,1,0)</f>
        <v>0</v>
      </c>
      <c r="S56" s="19">
        <f>IF(qualitative!P56=8,1,0)</f>
        <v>0</v>
      </c>
      <c r="T56" s="19">
        <f>IF(qualitative!Q56=30,1,0)</f>
        <v>0</v>
      </c>
      <c r="U56" s="19">
        <f>IF(qualitative!R56=40,1,0)</f>
        <v>0</v>
      </c>
      <c r="V56" s="19">
        <f>IF(qualitative!S56=25,1,0)</f>
        <v>0</v>
      </c>
      <c r="W56" s="19">
        <f t="shared" si="3"/>
        <v>0</v>
      </c>
      <c r="X56" s="19">
        <f>IF(qualitative!T56=67,1,0)</f>
        <v>0</v>
      </c>
      <c r="Y56" s="19">
        <f>IF(qualitative!U56=15,1,0)</f>
        <v>0</v>
      </c>
      <c r="Z56" s="19">
        <f>IF(qualitative!V56=80,1,0)</f>
        <v>0</v>
      </c>
      <c r="AA56" s="19">
        <f t="shared" si="4"/>
        <v>0</v>
      </c>
      <c r="AB56" s="19">
        <f>IF(qualitative!W56=5,1,0)</f>
        <v>0</v>
      </c>
      <c r="AC56" s="19">
        <f>IF(qualitative!X56=4,1,0)</f>
        <v>0</v>
      </c>
      <c r="AD56" s="19">
        <f>IF(qualitative!Y56=6,1,0)</f>
        <v>0</v>
      </c>
      <c r="AE56" s="19">
        <f>IF(qualitative!Z56=3,1,0)</f>
        <v>0</v>
      </c>
      <c r="AF56" s="19">
        <f>IF(qualitative!AA56=7,1,0)</f>
        <v>0</v>
      </c>
      <c r="AG56" s="19">
        <f>IF(qualitative!AB56=5,1,0)</f>
        <v>0</v>
      </c>
      <c r="AH56" s="19">
        <f t="shared" si="5"/>
        <v>0</v>
      </c>
      <c r="AI56" s="19">
        <f>IF(qualitative!AC56=39,1,0)</f>
        <v>0</v>
      </c>
      <c r="AJ56" s="19">
        <f>IF(qualitative!AD56=80,1,0)</f>
        <v>0</v>
      </c>
      <c r="AK56" s="19">
        <f>IF(qualitative!AE56=90,1,0)</f>
        <v>0</v>
      </c>
      <c r="AL56" s="19">
        <f>IF(qualitative!AF56=67,1,0)</f>
        <v>0</v>
      </c>
      <c r="AM56" s="19">
        <f>IF(qualitative!AG56=33,1,0)</f>
        <v>0</v>
      </c>
      <c r="AN56" s="19">
        <f t="shared" si="6"/>
        <v>0</v>
      </c>
      <c r="AO56" s="19">
        <f>IF(qualitative!AH56=42,1,0)</f>
        <v>0</v>
      </c>
      <c r="AP56" s="19">
        <f>IF(qualitative!AI56=30,1,0)</f>
        <v>0</v>
      </c>
      <c r="AQ56" s="19">
        <f>IF(qualitative!AJ56=11,1,0)</f>
        <v>0</v>
      </c>
      <c r="AR56" s="19">
        <f>IF(qualitative!AK56=26,1,0)</f>
        <v>0</v>
      </c>
      <c r="AS56" s="19">
        <f>IF(qualitative!AL56=17,1,0)</f>
        <v>0</v>
      </c>
      <c r="AT56" s="19">
        <f t="shared" si="7"/>
        <v>0</v>
      </c>
      <c r="AU56" s="19">
        <f>IF(qualitative!AM56="12+6",1,0)</f>
        <v>0</v>
      </c>
      <c r="AV56" s="19">
        <f>IF(qualitative!AN56=18,1,0)</f>
        <v>0</v>
      </c>
      <c r="AW56" s="19">
        <f t="shared" si="8"/>
        <v>0</v>
      </c>
      <c r="AX56" s="19">
        <f>IF(qualitative!AO56="28-3",1,0)</f>
        <v>0</v>
      </c>
      <c r="AY56" s="19">
        <f>IF(qualitative!AP56=25,1,0)</f>
        <v>0</v>
      </c>
      <c r="AZ56" s="19">
        <f t="shared" si="9"/>
        <v>0</v>
      </c>
      <c r="BA56" s="19">
        <f>IF(qualitative!AQ56=14,1,0)</f>
        <v>0</v>
      </c>
      <c r="BB56" s="19">
        <f>IF(qualitative!AR56=20,1,0)</f>
        <v>0</v>
      </c>
      <c r="BC56" s="19">
        <f>IF(qualitative!AS56=80,1,0)</f>
        <v>0</v>
      </c>
      <c r="BD56" s="19">
        <f>IF(qualitative!AT56=18,1,0)</f>
        <v>0</v>
      </c>
      <c r="BE56" s="19">
        <f>IF(qualitative!AU56=70,1,0)</f>
        <v>0</v>
      </c>
      <c r="BF56" s="19">
        <f>IF(qualitative!AV56=30,1,0)</f>
        <v>0</v>
      </c>
      <c r="BG56" s="19">
        <f t="shared" si="10"/>
        <v>0</v>
      </c>
      <c r="BH56" s="19">
        <f>IF(OR(qualitative!AW56="5*4",qualitative!AW56="4*5",qualitative!AW56="4*5=20",qualitative!AW56="5*4=20"),1,0)</f>
        <v>0</v>
      </c>
      <c r="BI56" s="19">
        <f>IF(qualitative!AX56=3,1,0)</f>
        <v>0</v>
      </c>
      <c r="BJ56" s="19">
        <f>qualitative!AY56</f>
        <v>0</v>
      </c>
      <c r="BK56" s="19">
        <f t="shared" si="11"/>
        <v>0</v>
      </c>
      <c r="BL56" s="19">
        <f>IF(qualitative!AZ56=5,1,0)</f>
        <v>0</v>
      </c>
      <c r="BM56" s="19">
        <f>qualitative!BA56</f>
        <v>0</v>
      </c>
      <c r="BN56" s="19">
        <f t="shared" si="12"/>
        <v>0</v>
      </c>
      <c r="BO56" s="18">
        <f t="shared" si="13"/>
        <v>0</v>
      </c>
      <c r="BP56" s="22">
        <f t="shared" si="14"/>
        <v>0</v>
      </c>
      <c r="BQ56" s="18">
        <f>COUNTIF(qualitative!C56:BA56,999)</f>
        <v>0</v>
      </c>
    </row>
    <row r="57" spans="1:69" x14ac:dyDescent="0.35">
      <c r="A57" s="19">
        <f>qualitative!A57</f>
        <v>0</v>
      </c>
      <c r="B57">
        <f>qualitative!B57</f>
        <v>0</v>
      </c>
      <c r="C57" s="19">
        <f>IF(qualitative!C57=23,1,0)</f>
        <v>0</v>
      </c>
      <c r="D57" s="19">
        <f>IF(qualitative!D57=25,1,0)</f>
        <v>0</v>
      </c>
      <c r="E57" s="19">
        <f>IF(qualitative!E57=26,1,0)</f>
        <v>0</v>
      </c>
      <c r="F57" s="19">
        <f>IF(qualitative!F57=45,1,0)</f>
        <v>0</v>
      </c>
      <c r="G57" s="19">
        <f t="shared" si="0"/>
        <v>0</v>
      </c>
      <c r="H57" s="19">
        <f>IF(qualitative!G57=394041,1,0)</f>
        <v>0</v>
      </c>
      <c r="I57" s="19">
        <f>IF(qualitative!H57=868990,1,0)</f>
        <v>0</v>
      </c>
      <c r="J57" s="19">
        <f>IF(qualitative!I57=585960,1,0)</f>
        <v>0</v>
      </c>
      <c r="K57" s="19">
        <f t="shared" si="1"/>
        <v>0</v>
      </c>
      <c r="L57" s="19">
        <f>IF(qualitative!J57=34,1,0)</f>
        <v>0</v>
      </c>
      <c r="M57" s="19">
        <f>IF(qualitative!K57=15,1,0)</f>
        <v>0</v>
      </c>
      <c r="N57" s="19">
        <f>IF(qualitative!L57=50,1,0)</f>
        <v>0</v>
      </c>
      <c r="O57" s="19">
        <f>IF(qualitative!M57=76,1,0)</f>
        <v>0</v>
      </c>
      <c r="P57" s="19">
        <f>IF(qualitative!N57=106,1,0)</f>
        <v>0</v>
      </c>
      <c r="Q57" s="19">
        <f t="shared" si="2"/>
        <v>0</v>
      </c>
      <c r="R57" s="19">
        <f>IF(qualitative!O57=6,1,0)</f>
        <v>0</v>
      </c>
      <c r="S57" s="19">
        <f>IF(qualitative!P57=8,1,0)</f>
        <v>0</v>
      </c>
      <c r="T57" s="19">
        <f>IF(qualitative!Q57=30,1,0)</f>
        <v>0</v>
      </c>
      <c r="U57" s="19">
        <f>IF(qualitative!R57=40,1,0)</f>
        <v>0</v>
      </c>
      <c r="V57" s="19">
        <f>IF(qualitative!S57=25,1,0)</f>
        <v>0</v>
      </c>
      <c r="W57" s="19">
        <f t="shared" si="3"/>
        <v>0</v>
      </c>
      <c r="X57" s="19">
        <f>IF(qualitative!T57=67,1,0)</f>
        <v>0</v>
      </c>
      <c r="Y57" s="19">
        <f>IF(qualitative!U57=15,1,0)</f>
        <v>0</v>
      </c>
      <c r="Z57" s="19">
        <f>IF(qualitative!V57=80,1,0)</f>
        <v>0</v>
      </c>
      <c r="AA57" s="19">
        <f t="shared" si="4"/>
        <v>0</v>
      </c>
      <c r="AB57" s="19">
        <f>IF(qualitative!W57=5,1,0)</f>
        <v>0</v>
      </c>
      <c r="AC57" s="19">
        <f>IF(qualitative!X57=4,1,0)</f>
        <v>0</v>
      </c>
      <c r="AD57" s="19">
        <f>IF(qualitative!Y57=6,1,0)</f>
        <v>0</v>
      </c>
      <c r="AE57" s="19">
        <f>IF(qualitative!Z57=3,1,0)</f>
        <v>0</v>
      </c>
      <c r="AF57" s="19">
        <f>IF(qualitative!AA57=7,1,0)</f>
        <v>0</v>
      </c>
      <c r="AG57" s="19">
        <f>IF(qualitative!AB57=5,1,0)</f>
        <v>0</v>
      </c>
      <c r="AH57" s="19">
        <f t="shared" si="5"/>
        <v>0</v>
      </c>
      <c r="AI57" s="19">
        <f>IF(qualitative!AC57=39,1,0)</f>
        <v>0</v>
      </c>
      <c r="AJ57" s="19">
        <f>IF(qualitative!AD57=80,1,0)</f>
        <v>0</v>
      </c>
      <c r="AK57" s="19">
        <f>IF(qualitative!AE57=90,1,0)</f>
        <v>0</v>
      </c>
      <c r="AL57" s="19">
        <f>IF(qualitative!AF57=67,1,0)</f>
        <v>0</v>
      </c>
      <c r="AM57" s="19">
        <f>IF(qualitative!AG57=33,1,0)</f>
        <v>0</v>
      </c>
      <c r="AN57" s="19">
        <f t="shared" si="6"/>
        <v>0</v>
      </c>
      <c r="AO57" s="19">
        <f>IF(qualitative!AH57=42,1,0)</f>
        <v>0</v>
      </c>
      <c r="AP57" s="19">
        <f>IF(qualitative!AI57=30,1,0)</f>
        <v>0</v>
      </c>
      <c r="AQ57" s="19">
        <f>IF(qualitative!AJ57=11,1,0)</f>
        <v>0</v>
      </c>
      <c r="AR57" s="19">
        <f>IF(qualitative!AK57=26,1,0)</f>
        <v>0</v>
      </c>
      <c r="AS57" s="19">
        <f>IF(qualitative!AL57=17,1,0)</f>
        <v>0</v>
      </c>
      <c r="AT57" s="19">
        <f t="shared" si="7"/>
        <v>0</v>
      </c>
      <c r="AU57" s="19">
        <f>IF(qualitative!AM57="12+6",1,0)</f>
        <v>0</v>
      </c>
      <c r="AV57" s="19">
        <f>IF(qualitative!AN57=18,1,0)</f>
        <v>0</v>
      </c>
      <c r="AW57" s="19">
        <f t="shared" si="8"/>
        <v>0</v>
      </c>
      <c r="AX57" s="19">
        <f>IF(qualitative!AO57="28-3",1,0)</f>
        <v>0</v>
      </c>
      <c r="AY57" s="19">
        <f>IF(qualitative!AP57=25,1,0)</f>
        <v>0</v>
      </c>
      <c r="AZ57" s="19">
        <f t="shared" si="9"/>
        <v>0</v>
      </c>
      <c r="BA57" s="19">
        <f>IF(qualitative!AQ57=14,1,0)</f>
        <v>0</v>
      </c>
      <c r="BB57" s="19">
        <f>IF(qualitative!AR57=20,1,0)</f>
        <v>0</v>
      </c>
      <c r="BC57" s="19">
        <f>IF(qualitative!AS57=80,1,0)</f>
        <v>0</v>
      </c>
      <c r="BD57" s="19">
        <f>IF(qualitative!AT57=18,1,0)</f>
        <v>0</v>
      </c>
      <c r="BE57" s="19">
        <f>IF(qualitative!AU57=70,1,0)</f>
        <v>0</v>
      </c>
      <c r="BF57" s="19">
        <f>IF(qualitative!AV57=30,1,0)</f>
        <v>0</v>
      </c>
      <c r="BG57" s="19">
        <f t="shared" si="10"/>
        <v>0</v>
      </c>
      <c r="BH57" s="19">
        <f>IF(OR(qualitative!AW57="5*4",qualitative!AW57="4*5",qualitative!AW57="4*5=20",qualitative!AW57="5*4=20"),1,0)</f>
        <v>0</v>
      </c>
      <c r="BI57" s="19">
        <f>IF(qualitative!AX57=3,1,0)</f>
        <v>0</v>
      </c>
      <c r="BJ57" s="19">
        <f>qualitative!AY57</f>
        <v>0</v>
      </c>
      <c r="BK57" s="19">
        <f t="shared" si="11"/>
        <v>0</v>
      </c>
      <c r="BL57" s="19">
        <f>IF(qualitative!AZ57=5,1,0)</f>
        <v>0</v>
      </c>
      <c r="BM57" s="19">
        <f>qualitative!BA57</f>
        <v>0</v>
      </c>
      <c r="BN57" s="19">
        <f t="shared" si="12"/>
        <v>0</v>
      </c>
      <c r="BO57" s="18">
        <f t="shared" si="13"/>
        <v>0</v>
      </c>
      <c r="BP57" s="22">
        <f t="shared" si="14"/>
        <v>0</v>
      </c>
      <c r="BQ57" s="18">
        <f>COUNTIF(qualitative!C57:BA57,999)</f>
        <v>0</v>
      </c>
    </row>
    <row r="58" spans="1:69" x14ac:dyDescent="0.35">
      <c r="A58" s="19">
        <f>qualitative!A58</f>
        <v>0</v>
      </c>
      <c r="B58">
        <f>qualitative!B58</f>
        <v>0</v>
      </c>
      <c r="C58" s="19">
        <f>IF(qualitative!C58=23,1,0)</f>
        <v>0</v>
      </c>
      <c r="D58" s="19">
        <f>IF(qualitative!D58=25,1,0)</f>
        <v>0</v>
      </c>
      <c r="E58" s="19">
        <f>IF(qualitative!E58=26,1,0)</f>
        <v>0</v>
      </c>
      <c r="F58" s="19">
        <f>IF(qualitative!F58=45,1,0)</f>
        <v>0</v>
      </c>
      <c r="G58" s="19">
        <f t="shared" si="0"/>
        <v>0</v>
      </c>
      <c r="H58" s="19">
        <f>IF(qualitative!G58=394041,1,0)</f>
        <v>0</v>
      </c>
      <c r="I58" s="19">
        <f>IF(qualitative!H58=868990,1,0)</f>
        <v>0</v>
      </c>
      <c r="J58" s="19">
        <f>IF(qualitative!I58=585960,1,0)</f>
        <v>0</v>
      </c>
      <c r="K58" s="19">
        <f t="shared" si="1"/>
        <v>0</v>
      </c>
      <c r="L58" s="19">
        <f>IF(qualitative!J58=34,1,0)</f>
        <v>0</v>
      </c>
      <c r="M58" s="19">
        <f>IF(qualitative!K58=15,1,0)</f>
        <v>0</v>
      </c>
      <c r="N58" s="19">
        <f>IF(qualitative!L58=50,1,0)</f>
        <v>0</v>
      </c>
      <c r="O58" s="19">
        <f>IF(qualitative!M58=76,1,0)</f>
        <v>0</v>
      </c>
      <c r="P58" s="19">
        <f>IF(qualitative!N58=106,1,0)</f>
        <v>0</v>
      </c>
      <c r="Q58" s="19">
        <f t="shared" si="2"/>
        <v>0</v>
      </c>
      <c r="R58" s="19">
        <f>IF(qualitative!O58=6,1,0)</f>
        <v>0</v>
      </c>
      <c r="S58" s="19">
        <f>IF(qualitative!P58=8,1,0)</f>
        <v>0</v>
      </c>
      <c r="T58" s="19">
        <f>IF(qualitative!Q58=30,1,0)</f>
        <v>0</v>
      </c>
      <c r="U58" s="19">
        <f>IF(qualitative!R58=40,1,0)</f>
        <v>0</v>
      </c>
      <c r="V58" s="19">
        <f>IF(qualitative!S58=25,1,0)</f>
        <v>0</v>
      </c>
      <c r="W58" s="19">
        <f t="shared" si="3"/>
        <v>0</v>
      </c>
      <c r="X58" s="19">
        <f>IF(qualitative!T58=67,1,0)</f>
        <v>0</v>
      </c>
      <c r="Y58" s="19">
        <f>IF(qualitative!U58=15,1,0)</f>
        <v>0</v>
      </c>
      <c r="Z58" s="19">
        <f>IF(qualitative!V58=80,1,0)</f>
        <v>0</v>
      </c>
      <c r="AA58" s="19">
        <f t="shared" si="4"/>
        <v>0</v>
      </c>
      <c r="AB58" s="19">
        <f>IF(qualitative!W58=5,1,0)</f>
        <v>0</v>
      </c>
      <c r="AC58" s="19">
        <f>IF(qualitative!X58=4,1,0)</f>
        <v>0</v>
      </c>
      <c r="AD58" s="19">
        <f>IF(qualitative!Y58=6,1,0)</f>
        <v>0</v>
      </c>
      <c r="AE58" s="19">
        <f>IF(qualitative!Z58=3,1,0)</f>
        <v>0</v>
      </c>
      <c r="AF58" s="19">
        <f>IF(qualitative!AA58=7,1,0)</f>
        <v>0</v>
      </c>
      <c r="AG58" s="19">
        <f>IF(qualitative!AB58=5,1,0)</f>
        <v>0</v>
      </c>
      <c r="AH58" s="19">
        <f t="shared" si="5"/>
        <v>0</v>
      </c>
      <c r="AI58" s="19">
        <f>IF(qualitative!AC58=39,1,0)</f>
        <v>0</v>
      </c>
      <c r="AJ58" s="19">
        <f>IF(qualitative!AD58=80,1,0)</f>
        <v>0</v>
      </c>
      <c r="AK58" s="19">
        <f>IF(qualitative!AE58=90,1,0)</f>
        <v>0</v>
      </c>
      <c r="AL58" s="19">
        <f>IF(qualitative!AF58=67,1,0)</f>
        <v>0</v>
      </c>
      <c r="AM58" s="19">
        <f>IF(qualitative!AG58=33,1,0)</f>
        <v>0</v>
      </c>
      <c r="AN58" s="19">
        <f t="shared" si="6"/>
        <v>0</v>
      </c>
      <c r="AO58" s="19">
        <f>IF(qualitative!AH58=42,1,0)</f>
        <v>0</v>
      </c>
      <c r="AP58" s="19">
        <f>IF(qualitative!AI58=30,1,0)</f>
        <v>0</v>
      </c>
      <c r="AQ58" s="19">
        <f>IF(qualitative!AJ58=11,1,0)</f>
        <v>0</v>
      </c>
      <c r="AR58" s="19">
        <f>IF(qualitative!AK58=26,1,0)</f>
        <v>0</v>
      </c>
      <c r="AS58" s="19">
        <f>IF(qualitative!AL58=17,1,0)</f>
        <v>0</v>
      </c>
      <c r="AT58" s="19">
        <f t="shared" si="7"/>
        <v>0</v>
      </c>
      <c r="AU58" s="19">
        <f>IF(qualitative!AM58="12+6",1,0)</f>
        <v>0</v>
      </c>
      <c r="AV58" s="19">
        <f>IF(qualitative!AN58=18,1,0)</f>
        <v>0</v>
      </c>
      <c r="AW58" s="19">
        <f t="shared" si="8"/>
        <v>0</v>
      </c>
      <c r="AX58" s="19">
        <f>IF(qualitative!AO58="28-3",1,0)</f>
        <v>0</v>
      </c>
      <c r="AY58" s="19">
        <f>IF(qualitative!AP58=25,1,0)</f>
        <v>0</v>
      </c>
      <c r="AZ58" s="19">
        <f t="shared" si="9"/>
        <v>0</v>
      </c>
      <c r="BA58" s="19">
        <f>IF(qualitative!AQ58=14,1,0)</f>
        <v>0</v>
      </c>
      <c r="BB58" s="19">
        <f>IF(qualitative!AR58=20,1,0)</f>
        <v>0</v>
      </c>
      <c r="BC58" s="19">
        <f>IF(qualitative!AS58=80,1,0)</f>
        <v>0</v>
      </c>
      <c r="BD58" s="19">
        <f>IF(qualitative!AT58=18,1,0)</f>
        <v>0</v>
      </c>
      <c r="BE58" s="19">
        <f>IF(qualitative!AU58=70,1,0)</f>
        <v>0</v>
      </c>
      <c r="BF58" s="19">
        <f>IF(qualitative!AV58=30,1,0)</f>
        <v>0</v>
      </c>
      <c r="BG58" s="19">
        <f t="shared" si="10"/>
        <v>0</v>
      </c>
      <c r="BH58" s="19">
        <f>IF(OR(qualitative!AW58="5*4",qualitative!AW58="4*5",qualitative!AW58="4*5=20",qualitative!AW58="5*4=20"),1,0)</f>
        <v>0</v>
      </c>
      <c r="BI58" s="19">
        <f>IF(qualitative!AX58=3,1,0)</f>
        <v>0</v>
      </c>
      <c r="BJ58" s="19">
        <f>qualitative!AY58</f>
        <v>0</v>
      </c>
      <c r="BK58" s="19">
        <f t="shared" si="11"/>
        <v>0</v>
      </c>
      <c r="BL58" s="19">
        <f>IF(qualitative!AZ58=5,1,0)</f>
        <v>0</v>
      </c>
      <c r="BM58" s="19">
        <f>qualitative!BA58</f>
        <v>0</v>
      </c>
      <c r="BN58" s="19">
        <f t="shared" si="12"/>
        <v>0</v>
      </c>
      <c r="BO58" s="18">
        <f t="shared" si="13"/>
        <v>0</v>
      </c>
      <c r="BP58" s="22">
        <f t="shared" si="14"/>
        <v>0</v>
      </c>
      <c r="BQ58" s="18">
        <f>COUNTIF(qualitative!C58:BA58,999)</f>
        <v>0</v>
      </c>
    </row>
    <row r="59" spans="1:69" x14ac:dyDescent="0.35">
      <c r="A59" s="19">
        <f>qualitative!A59</f>
        <v>0</v>
      </c>
      <c r="B59">
        <f>qualitative!B59</f>
        <v>0</v>
      </c>
      <c r="C59" s="19">
        <f>IF(qualitative!C59=23,1,0)</f>
        <v>0</v>
      </c>
      <c r="D59" s="19">
        <f>IF(qualitative!D59=25,1,0)</f>
        <v>0</v>
      </c>
      <c r="E59" s="19">
        <f>IF(qualitative!E59=26,1,0)</f>
        <v>0</v>
      </c>
      <c r="F59" s="19">
        <f>IF(qualitative!F59=45,1,0)</f>
        <v>0</v>
      </c>
      <c r="G59" s="19">
        <f t="shared" si="0"/>
        <v>0</v>
      </c>
      <c r="H59" s="19">
        <f>IF(qualitative!G59=394041,1,0)</f>
        <v>0</v>
      </c>
      <c r="I59" s="19">
        <f>IF(qualitative!H59=868990,1,0)</f>
        <v>0</v>
      </c>
      <c r="J59" s="19">
        <f>IF(qualitative!I59=585960,1,0)</f>
        <v>0</v>
      </c>
      <c r="K59" s="19">
        <f t="shared" si="1"/>
        <v>0</v>
      </c>
      <c r="L59" s="19">
        <f>IF(qualitative!J59=34,1,0)</f>
        <v>0</v>
      </c>
      <c r="M59" s="19">
        <f>IF(qualitative!K59=15,1,0)</f>
        <v>0</v>
      </c>
      <c r="N59" s="19">
        <f>IF(qualitative!L59=50,1,0)</f>
        <v>0</v>
      </c>
      <c r="O59" s="19">
        <f>IF(qualitative!M59=76,1,0)</f>
        <v>0</v>
      </c>
      <c r="P59" s="19">
        <f>IF(qualitative!N59=106,1,0)</f>
        <v>0</v>
      </c>
      <c r="Q59" s="19">
        <f t="shared" si="2"/>
        <v>0</v>
      </c>
      <c r="R59" s="19">
        <f>IF(qualitative!O59=6,1,0)</f>
        <v>0</v>
      </c>
      <c r="S59" s="19">
        <f>IF(qualitative!P59=8,1,0)</f>
        <v>0</v>
      </c>
      <c r="T59" s="19">
        <f>IF(qualitative!Q59=30,1,0)</f>
        <v>0</v>
      </c>
      <c r="U59" s="19">
        <f>IF(qualitative!R59=40,1,0)</f>
        <v>0</v>
      </c>
      <c r="V59" s="19">
        <f>IF(qualitative!S59=25,1,0)</f>
        <v>0</v>
      </c>
      <c r="W59" s="19">
        <f t="shared" si="3"/>
        <v>0</v>
      </c>
      <c r="X59" s="19">
        <f>IF(qualitative!T59=67,1,0)</f>
        <v>0</v>
      </c>
      <c r="Y59" s="19">
        <f>IF(qualitative!U59=15,1,0)</f>
        <v>0</v>
      </c>
      <c r="Z59" s="19">
        <f>IF(qualitative!V59=80,1,0)</f>
        <v>0</v>
      </c>
      <c r="AA59" s="19">
        <f t="shared" si="4"/>
        <v>0</v>
      </c>
      <c r="AB59" s="19">
        <f>IF(qualitative!W59=5,1,0)</f>
        <v>0</v>
      </c>
      <c r="AC59" s="19">
        <f>IF(qualitative!X59=4,1,0)</f>
        <v>0</v>
      </c>
      <c r="AD59" s="19">
        <f>IF(qualitative!Y59=6,1,0)</f>
        <v>0</v>
      </c>
      <c r="AE59" s="19">
        <f>IF(qualitative!Z59=3,1,0)</f>
        <v>0</v>
      </c>
      <c r="AF59" s="19">
        <f>IF(qualitative!AA59=7,1,0)</f>
        <v>0</v>
      </c>
      <c r="AG59" s="19">
        <f>IF(qualitative!AB59=5,1,0)</f>
        <v>0</v>
      </c>
      <c r="AH59" s="19">
        <f t="shared" si="5"/>
        <v>0</v>
      </c>
      <c r="AI59" s="19">
        <f>IF(qualitative!AC59=39,1,0)</f>
        <v>0</v>
      </c>
      <c r="AJ59" s="19">
        <f>IF(qualitative!AD59=80,1,0)</f>
        <v>0</v>
      </c>
      <c r="AK59" s="19">
        <f>IF(qualitative!AE59=90,1,0)</f>
        <v>0</v>
      </c>
      <c r="AL59" s="19">
        <f>IF(qualitative!AF59=67,1,0)</f>
        <v>0</v>
      </c>
      <c r="AM59" s="19">
        <f>IF(qualitative!AG59=33,1,0)</f>
        <v>0</v>
      </c>
      <c r="AN59" s="19">
        <f t="shared" si="6"/>
        <v>0</v>
      </c>
      <c r="AO59" s="19">
        <f>IF(qualitative!AH59=42,1,0)</f>
        <v>0</v>
      </c>
      <c r="AP59" s="19">
        <f>IF(qualitative!AI59=30,1,0)</f>
        <v>0</v>
      </c>
      <c r="AQ59" s="19">
        <f>IF(qualitative!AJ59=11,1,0)</f>
        <v>0</v>
      </c>
      <c r="AR59" s="19">
        <f>IF(qualitative!AK59=26,1,0)</f>
        <v>0</v>
      </c>
      <c r="AS59" s="19">
        <f>IF(qualitative!AL59=17,1,0)</f>
        <v>0</v>
      </c>
      <c r="AT59" s="19">
        <f t="shared" si="7"/>
        <v>0</v>
      </c>
      <c r="AU59" s="19">
        <f>IF(qualitative!AM59="12+6",1,0)</f>
        <v>0</v>
      </c>
      <c r="AV59" s="19">
        <f>IF(qualitative!AN59=18,1,0)</f>
        <v>0</v>
      </c>
      <c r="AW59" s="19">
        <f t="shared" si="8"/>
        <v>0</v>
      </c>
      <c r="AX59" s="19">
        <f>IF(qualitative!AO59="28-3",1,0)</f>
        <v>0</v>
      </c>
      <c r="AY59" s="19">
        <f>IF(qualitative!AP59=25,1,0)</f>
        <v>0</v>
      </c>
      <c r="AZ59" s="19">
        <f t="shared" si="9"/>
        <v>0</v>
      </c>
      <c r="BA59" s="19">
        <f>IF(qualitative!AQ59=14,1,0)</f>
        <v>0</v>
      </c>
      <c r="BB59" s="19">
        <f>IF(qualitative!AR59=20,1,0)</f>
        <v>0</v>
      </c>
      <c r="BC59" s="19">
        <f>IF(qualitative!AS59=80,1,0)</f>
        <v>0</v>
      </c>
      <c r="BD59" s="19">
        <f>IF(qualitative!AT59=18,1,0)</f>
        <v>0</v>
      </c>
      <c r="BE59" s="19">
        <f>IF(qualitative!AU59=70,1,0)</f>
        <v>0</v>
      </c>
      <c r="BF59" s="19">
        <f>IF(qualitative!AV59=30,1,0)</f>
        <v>0</v>
      </c>
      <c r="BG59" s="19">
        <f t="shared" si="10"/>
        <v>0</v>
      </c>
      <c r="BH59" s="19">
        <f>IF(OR(qualitative!AW59="5*4",qualitative!AW59="4*5",qualitative!AW59="4*5=20",qualitative!AW59="5*4=20"),1,0)</f>
        <v>0</v>
      </c>
      <c r="BI59" s="19">
        <f>IF(qualitative!AX59=3,1,0)</f>
        <v>0</v>
      </c>
      <c r="BJ59" s="19">
        <f>qualitative!AY59</f>
        <v>0</v>
      </c>
      <c r="BK59" s="19">
        <f t="shared" si="11"/>
        <v>0</v>
      </c>
      <c r="BL59" s="19">
        <f>IF(qualitative!AZ59=5,1,0)</f>
        <v>0</v>
      </c>
      <c r="BM59" s="19">
        <f>qualitative!BA59</f>
        <v>0</v>
      </c>
      <c r="BN59" s="19">
        <f t="shared" si="12"/>
        <v>0</v>
      </c>
      <c r="BO59" s="18">
        <f t="shared" si="13"/>
        <v>0</v>
      </c>
      <c r="BP59" s="22">
        <f t="shared" si="14"/>
        <v>0</v>
      </c>
      <c r="BQ59" s="18">
        <f>COUNTIF(qualitative!C59:BA59,999)</f>
        <v>0</v>
      </c>
    </row>
    <row r="60" spans="1:69" x14ac:dyDescent="0.35">
      <c r="A60" s="19">
        <f>qualitative!A60</f>
        <v>0</v>
      </c>
      <c r="B60">
        <f>qualitative!B60</f>
        <v>0</v>
      </c>
      <c r="C60" s="19">
        <f>IF(qualitative!C60=23,1,0)</f>
        <v>0</v>
      </c>
      <c r="D60" s="19">
        <f>IF(qualitative!D60=25,1,0)</f>
        <v>0</v>
      </c>
      <c r="E60" s="19">
        <f>IF(qualitative!E60=26,1,0)</f>
        <v>0</v>
      </c>
      <c r="F60" s="19">
        <f>IF(qualitative!F60=45,1,0)</f>
        <v>0</v>
      </c>
      <c r="G60" s="19">
        <f t="shared" si="0"/>
        <v>0</v>
      </c>
      <c r="H60" s="19">
        <f>IF(qualitative!G60=394041,1,0)</f>
        <v>0</v>
      </c>
      <c r="I60" s="19">
        <f>IF(qualitative!H60=868990,1,0)</f>
        <v>0</v>
      </c>
      <c r="J60" s="19">
        <f>IF(qualitative!I60=585960,1,0)</f>
        <v>0</v>
      </c>
      <c r="K60" s="19">
        <f t="shared" si="1"/>
        <v>0</v>
      </c>
      <c r="L60" s="19">
        <f>IF(qualitative!J60=34,1,0)</f>
        <v>0</v>
      </c>
      <c r="M60" s="19">
        <f>IF(qualitative!K60=15,1,0)</f>
        <v>0</v>
      </c>
      <c r="N60" s="19">
        <f>IF(qualitative!L60=50,1,0)</f>
        <v>0</v>
      </c>
      <c r="O60" s="19">
        <f>IF(qualitative!M60=76,1,0)</f>
        <v>0</v>
      </c>
      <c r="P60" s="19">
        <f>IF(qualitative!N60=106,1,0)</f>
        <v>0</v>
      </c>
      <c r="Q60" s="19">
        <f t="shared" si="2"/>
        <v>0</v>
      </c>
      <c r="R60" s="19">
        <f>IF(qualitative!O60=6,1,0)</f>
        <v>0</v>
      </c>
      <c r="S60" s="19">
        <f>IF(qualitative!P60=8,1,0)</f>
        <v>0</v>
      </c>
      <c r="T60" s="19">
        <f>IF(qualitative!Q60=30,1,0)</f>
        <v>0</v>
      </c>
      <c r="U60" s="19">
        <f>IF(qualitative!R60=40,1,0)</f>
        <v>0</v>
      </c>
      <c r="V60" s="19">
        <f>IF(qualitative!S60=25,1,0)</f>
        <v>0</v>
      </c>
      <c r="W60" s="19">
        <f t="shared" si="3"/>
        <v>0</v>
      </c>
      <c r="X60" s="19">
        <f>IF(qualitative!T60=67,1,0)</f>
        <v>0</v>
      </c>
      <c r="Y60" s="19">
        <f>IF(qualitative!U60=15,1,0)</f>
        <v>0</v>
      </c>
      <c r="Z60" s="19">
        <f>IF(qualitative!V60=80,1,0)</f>
        <v>0</v>
      </c>
      <c r="AA60" s="19">
        <f t="shared" si="4"/>
        <v>0</v>
      </c>
      <c r="AB60" s="19">
        <f>IF(qualitative!W60=5,1,0)</f>
        <v>0</v>
      </c>
      <c r="AC60" s="19">
        <f>IF(qualitative!X60=4,1,0)</f>
        <v>0</v>
      </c>
      <c r="AD60" s="19">
        <f>IF(qualitative!Y60=6,1,0)</f>
        <v>0</v>
      </c>
      <c r="AE60" s="19">
        <f>IF(qualitative!Z60=3,1,0)</f>
        <v>0</v>
      </c>
      <c r="AF60" s="19">
        <f>IF(qualitative!AA60=7,1,0)</f>
        <v>0</v>
      </c>
      <c r="AG60" s="19">
        <f>IF(qualitative!AB60=5,1,0)</f>
        <v>0</v>
      </c>
      <c r="AH60" s="19">
        <f t="shared" si="5"/>
        <v>0</v>
      </c>
      <c r="AI60" s="19">
        <f>IF(qualitative!AC60=39,1,0)</f>
        <v>0</v>
      </c>
      <c r="AJ60" s="19">
        <f>IF(qualitative!AD60=80,1,0)</f>
        <v>0</v>
      </c>
      <c r="AK60" s="19">
        <f>IF(qualitative!AE60=90,1,0)</f>
        <v>0</v>
      </c>
      <c r="AL60" s="19">
        <f>IF(qualitative!AF60=67,1,0)</f>
        <v>0</v>
      </c>
      <c r="AM60" s="19">
        <f>IF(qualitative!AG60=33,1,0)</f>
        <v>0</v>
      </c>
      <c r="AN60" s="19">
        <f t="shared" si="6"/>
        <v>0</v>
      </c>
      <c r="AO60" s="19">
        <f>IF(qualitative!AH60=42,1,0)</f>
        <v>0</v>
      </c>
      <c r="AP60" s="19">
        <f>IF(qualitative!AI60=30,1,0)</f>
        <v>0</v>
      </c>
      <c r="AQ60" s="19">
        <f>IF(qualitative!AJ60=11,1,0)</f>
        <v>0</v>
      </c>
      <c r="AR60" s="19">
        <f>IF(qualitative!AK60=26,1,0)</f>
        <v>0</v>
      </c>
      <c r="AS60" s="19">
        <f>IF(qualitative!AL60=17,1,0)</f>
        <v>0</v>
      </c>
      <c r="AT60" s="19">
        <f t="shared" si="7"/>
        <v>0</v>
      </c>
      <c r="AU60" s="19">
        <f>IF(qualitative!AM60="12+6",1,0)</f>
        <v>0</v>
      </c>
      <c r="AV60" s="19">
        <f>IF(qualitative!AN60=18,1,0)</f>
        <v>0</v>
      </c>
      <c r="AW60" s="19">
        <f t="shared" si="8"/>
        <v>0</v>
      </c>
      <c r="AX60" s="19">
        <f>IF(qualitative!AO60="28-3",1,0)</f>
        <v>0</v>
      </c>
      <c r="AY60" s="19">
        <f>IF(qualitative!AP60=25,1,0)</f>
        <v>0</v>
      </c>
      <c r="AZ60" s="19">
        <f t="shared" si="9"/>
        <v>0</v>
      </c>
      <c r="BA60" s="19">
        <f>IF(qualitative!AQ60=14,1,0)</f>
        <v>0</v>
      </c>
      <c r="BB60" s="19">
        <f>IF(qualitative!AR60=20,1,0)</f>
        <v>0</v>
      </c>
      <c r="BC60" s="19">
        <f>IF(qualitative!AS60=80,1,0)</f>
        <v>0</v>
      </c>
      <c r="BD60" s="19">
        <f>IF(qualitative!AT60=18,1,0)</f>
        <v>0</v>
      </c>
      <c r="BE60" s="19">
        <f>IF(qualitative!AU60=70,1,0)</f>
        <v>0</v>
      </c>
      <c r="BF60" s="19">
        <f>IF(qualitative!AV60=30,1,0)</f>
        <v>0</v>
      </c>
      <c r="BG60" s="19">
        <f t="shared" si="10"/>
        <v>0</v>
      </c>
      <c r="BH60" s="19">
        <f>IF(OR(qualitative!AW60="5*4",qualitative!AW60="4*5",qualitative!AW60="4*5=20",qualitative!AW60="5*4=20"),1,0)</f>
        <v>0</v>
      </c>
      <c r="BI60" s="19">
        <f>IF(qualitative!AX60=3,1,0)</f>
        <v>0</v>
      </c>
      <c r="BJ60" s="19">
        <f>qualitative!AY60</f>
        <v>0</v>
      </c>
      <c r="BK60" s="19">
        <f t="shared" si="11"/>
        <v>0</v>
      </c>
      <c r="BL60" s="19">
        <f>IF(qualitative!AZ60=5,1,0)</f>
        <v>0</v>
      </c>
      <c r="BM60" s="19">
        <f>qualitative!BA60</f>
        <v>0</v>
      </c>
      <c r="BN60" s="19">
        <f t="shared" si="12"/>
        <v>0</v>
      </c>
      <c r="BO60" s="18">
        <f t="shared" si="13"/>
        <v>0</v>
      </c>
      <c r="BP60" s="22">
        <f t="shared" si="14"/>
        <v>0</v>
      </c>
      <c r="BQ60" s="18">
        <f>COUNTIF(qualitative!C60:BA60,999)</f>
        <v>0</v>
      </c>
    </row>
    <row r="61" spans="1:69" x14ac:dyDescent="0.35">
      <c r="A61" s="19">
        <f>qualitative!A61</f>
        <v>0</v>
      </c>
      <c r="B61">
        <f>qualitative!B61</f>
        <v>0</v>
      </c>
      <c r="C61" s="19">
        <f>IF(qualitative!C61=23,1,0)</f>
        <v>0</v>
      </c>
      <c r="D61" s="19">
        <f>IF(qualitative!D61=25,1,0)</f>
        <v>0</v>
      </c>
      <c r="E61" s="19">
        <f>IF(qualitative!E61=26,1,0)</f>
        <v>0</v>
      </c>
      <c r="F61" s="19">
        <f>IF(qualitative!F61=45,1,0)</f>
        <v>0</v>
      </c>
      <c r="G61" s="19">
        <f t="shared" si="0"/>
        <v>0</v>
      </c>
      <c r="H61" s="19">
        <f>IF(qualitative!G61=394041,1,0)</f>
        <v>0</v>
      </c>
      <c r="I61" s="19">
        <f>IF(qualitative!H61=868990,1,0)</f>
        <v>0</v>
      </c>
      <c r="J61" s="19">
        <f>IF(qualitative!I61=585960,1,0)</f>
        <v>0</v>
      </c>
      <c r="K61" s="19">
        <f t="shared" si="1"/>
        <v>0</v>
      </c>
      <c r="L61" s="19">
        <f>IF(qualitative!J61=34,1,0)</f>
        <v>0</v>
      </c>
      <c r="M61" s="19">
        <f>IF(qualitative!K61=15,1,0)</f>
        <v>0</v>
      </c>
      <c r="N61" s="19">
        <f>IF(qualitative!L61=50,1,0)</f>
        <v>0</v>
      </c>
      <c r="O61" s="19">
        <f>IF(qualitative!M61=76,1,0)</f>
        <v>0</v>
      </c>
      <c r="P61" s="19">
        <f>IF(qualitative!N61=106,1,0)</f>
        <v>0</v>
      </c>
      <c r="Q61" s="19">
        <f t="shared" si="2"/>
        <v>0</v>
      </c>
      <c r="R61" s="19">
        <f>IF(qualitative!O61=6,1,0)</f>
        <v>0</v>
      </c>
      <c r="S61" s="19">
        <f>IF(qualitative!P61=8,1,0)</f>
        <v>0</v>
      </c>
      <c r="T61" s="19">
        <f>IF(qualitative!Q61=30,1,0)</f>
        <v>0</v>
      </c>
      <c r="U61" s="19">
        <f>IF(qualitative!R61=40,1,0)</f>
        <v>0</v>
      </c>
      <c r="V61" s="19">
        <f>IF(qualitative!S61=25,1,0)</f>
        <v>0</v>
      </c>
      <c r="W61" s="19">
        <f t="shared" si="3"/>
        <v>0</v>
      </c>
      <c r="X61" s="19">
        <f>IF(qualitative!T61=67,1,0)</f>
        <v>0</v>
      </c>
      <c r="Y61" s="19">
        <f>IF(qualitative!U61=15,1,0)</f>
        <v>0</v>
      </c>
      <c r="Z61" s="19">
        <f>IF(qualitative!V61=80,1,0)</f>
        <v>0</v>
      </c>
      <c r="AA61" s="19">
        <f t="shared" si="4"/>
        <v>0</v>
      </c>
      <c r="AB61" s="19">
        <f>IF(qualitative!W61=5,1,0)</f>
        <v>0</v>
      </c>
      <c r="AC61" s="19">
        <f>IF(qualitative!X61=4,1,0)</f>
        <v>0</v>
      </c>
      <c r="AD61" s="19">
        <f>IF(qualitative!Y61=6,1,0)</f>
        <v>0</v>
      </c>
      <c r="AE61" s="19">
        <f>IF(qualitative!Z61=3,1,0)</f>
        <v>0</v>
      </c>
      <c r="AF61" s="19">
        <f>IF(qualitative!AA61=7,1,0)</f>
        <v>0</v>
      </c>
      <c r="AG61" s="19">
        <f>IF(qualitative!AB61=5,1,0)</f>
        <v>0</v>
      </c>
      <c r="AH61" s="19">
        <f t="shared" si="5"/>
        <v>0</v>
      </c>
      <c r="AI61" s="19">
        <f>IF(qualitative!AC61=39,1,0)</f>
        <v>0</v>
      </c>
      <c r="AJ61" s="19">
        <f>IF(qualitative!AD61=80,1,0)</f>
        <v>0</v>
      </c>
      <c r="AK61" s="19">
        <f>IF(qualitative!AE61=90,1,0)</f>
        <v>0</v>
      </c>
      <c r="AL61" s="19">
        <f>IF(qualitative!AF61=67,1,0)</f>
        <v>0</v>
      </c>
      <c r="AM61" s="19">
        <f>IF(qualitative!AG61=33,1,0)</f>
        <v>0</v>
      </c>
      <c r="AN61" s="19">
        <f t="shared" si="6"/>
        <v>0</v>
      </c>
      <c r="AO61" s="19">
        <f>IF(qualitative!AH61=42,1,0)</f>
        <v>0</v>
      </c>
      <c r="AP61" s="19">
        <f>IF(qualitative!AI61=30,1,0)</f>
        <v>0</v>
      </c>
      <c r="AQ61" s="19">
        <f>IF(qualitative!AJ61=11,1,0)</f>
        <v>0</v>
      </c>
      <c r="AR61" s="19">
        <f>IF(qualitative!AK61=26,1,0)</f>
        <v>0</v>
      </c>
      <c r="AS61" s="19">
        <f>IF(qualitative!AL61=17,1,0)</f>
        <v>0</v>
      </c>
      <c r="AT61" s="19">
        <f t="shared" si="7"/>
        <v>0</v>
      </c>
      <c r="AU61" s="19">
        <f>IF(qualitative!AM61="12+6",1,0)</f>
        <v>0</v>
      </c>
      <c r="AV61" s="19">
        <f>IF(qualitative!AN61=18,1,0)</f>
        <v>0</v>
      </c>
      <c r="AW61" s="19">
        <f t="shared" si="8"/>
        <v>0</v>
      </c>
      <c r="AX61" s="19">
        <f>IF(qualitative!AO61="28-3",1,0)</f>
        <v>0</v>
      </c>
      <c r="AY61" s="19">
        <f>IF(qualitative!AP61=25,1,0)</f>
        <v>0</v>
      </c>
      <c r="AZ61" s="19">
        <f t="shared" si="9"/>
        <v>0</v>
      </c>
      <c r="BA61" s="19">
        <f>IF(qualitative!AQ61=14,1,0)</f>
        <v>0</v>
      </c>
      <c r="BB61" s="19">
        <f>IF(qualitative!AR61=20,1,0)</f>
        <v>0</v>
      </c>
      <c r="BC61" s="19">
        <f>IF(qualitative!AS61=80,1,0)</f>
        <v>0</v>
      </c>
      <c r="BD61" s="19">
        <f>IF(qualitative!AT61=18,1,0)</f>
        <v>0</v>
      </c>
      <c r="BE61" s="19">
        <f>IF(qualitative!AU61=70,1,0)</f>
        <v>0</v>
      </c>
      <c r="BF61" s="19">
        <f>IF(qualitative!AV61=30,1,0)</f>
        <v>0</v>
      </c>
      <c r="BG61" s="19">
        <f t="shared" si="10"/>
        <v>0</v>
      </c>
      <c r="BH61" s="19">
        <f>IF(OR(qualitative!AW61="5*4",qualitative!AW61="4*5",qualitative!AW61="4*5=20",qualitative!AW61="5*4=20"),1,0)</f>
        <v>0</v>
      </c>
      <c r="BI61" s="19">
        <f>IF(qualitative!AX61=3,1,0)</f>
        <v>0</v>
      </c>
      <c r="BJ61" s="19">
        <f>qualitative!AY61</f>
        <v>0</v>
      </c>
      <c r="BK61" s="19">
        <f t="shared" si="11"/>
        <v>0</v>
      </c>
      <c r="BL61" s="19">
        <f>IF(qualitative!AZ61=5,1,0)</f>
        <v>0</v>
      </c>
      <c r="BM61" s="19">
        <f>qualitative!BA61</f>
        <v>0</v>
      </c>
      <c r="BN61" s="19">
        <f t="shared" si="12"/>
        <v>0</v>
      </c>
      <c r="BO61" s="18">
        <f t="shared" si="13"/>
        <v>0</v>
      </c>
      <c r="BP61" s="22">
        <f t="shared" si="14"/>
        <v>0</v>
      </c>
      <c r="BQ61" s="18">
        <f>COUNTIF(qualitative!C61:BA61,999)</f>
        <v>0</v>
      </c>
    </row>
    <row r="62" spans="1:69" x14ac:dyDescent="0.35">
      <c r="A62" s="19">
        <f>qualitative!A62</f>
        <v>0</v>
      </c>
      <c r="B62">
        <f>qualitative!B62</f>
        <v>0</v>
      </c>
      <c r="C62" s="19">
        <f>IF(qualitative!C62=23,1,0)</f>
        <v>0</v>
      </c>
      <c r="D62" s="19">
        <f>IF(qualitative!D62=25,1,0)</f>
        <v>0</v>
      </c>
      <c r="E62" s="19">
        <f>IF(qualitative!E62=26,1,0)</f>
        <v>0</v>
      </c>
      <c r="F62" s="19">
        <f>IF(qualitative!F62=45,1,0)</f>
        <v>0</v>
      </c>
      <c r="G62" s="19">
        <f t="shared" si="0"/>
        <v>0</v>
      </c>
      <c r="H62" s="19">
        <f>IF(qualitative!G62=394041,1,0)</f>
        <v>0</v>
      </c>
      <c r="I62" s="19">
        <f>IF(qualitative!H62=868990,1,0)</f>
        <v>0</v>
      </c>
      <c r="J62" s="19">
        <f>IF(qualitative!I62=585960,1,0)</f>
        <v>0</v>
      </c>
      <c r="K62" s="19">
        <f t="shared" si="1"/>
        <v>0</v>
      </c>
      <c r="L62" s="19">
        <f>IF(qualitative!J62=34,1,0)</f>
        <v>0</v>
      </c>
      <c r="M62" s="19">
        <f>IF(qualitative!K62=15,1,0)</f>
        <v>0</v>
      </c>
      <c r="N62" s="19">
        <f>IF(qualitative!L62=50,1,0)</f>
        <v>0</v>
      </c>
      <c r="O62" s="19">
        <f>IF(qualitative!M62=76,1,0)</f>
        <v>0</v>
      </c>
      <c r="P62" s="19">
        <f>IF(qualitative!N62=106,1,0)</f>
        <v>0</v>
      </c>
      <c r="Q62" s="19">
        <f t="shared" si="2"/>
        <v>0</v>
      </c>
      <c r="R62" s="19">
        <f>IF(qualitative!O62=6,1,0)</f>
        <v>0</v>
      </c>
      <c r="S62" s="19">
        <f>IF(qualitative!P62=8,1,0)</f>
        <v>0</v>
      </c>
      <c r="T62" s="19">
        <f>IF(qualitative!Q62=30,1,0)</f>
        <v>0</v>
      </c>
      <c r="U62" s="19">
        <f>IF(qualitative!R62=40,1,0)</f>
        <v>0</v>
      </c>
      <c r="V62" s="19">
        <f>IF(qualitative!S62=25,1,0)</f>
        <v>0</v>
      </c>
      <c r="W62" s="19">
        <f t="shared" si="3"/>
        <v>0</v>
      </c>
      <c r="X62" s="19">
        <f>IF(qualitative!T62=67,1,0)</f>
        <v>0</v>
      </c>
      <c r="Y62" s="19">
        <f>IF(qualitative!U62=15,1,0)</f>
        <v>0</v>
      </c>
      <c r="Z62" s="19">
        <f>IF(qualitative!V62=80,1,0)</f>
        <v>0</v>
      </c>
      <c r="AA62" s="19">
        <f t="shared" si="4"/>
        <v>0</v>
      </c>
      <c r="AB62" s="19">
        <f>IF(qualitative!W62=5,1,0)</f>
        <v>0</v>
      </c>
      <c r="AC62" s="19">
        <f>IF(qualitative!X62=4,1,0)</f>
        <v>0</v>
      </c>
      <c r="AD62" s="19">
        <f>IF(qualitative!Y62=6,1,0)</f>
        <v>0</v>
      </c>
      <c r="AE62" s="19">
        <f>IF(qualitative!Z62=3,1,0)</f>
        <v>0</v>
      </c>
      <c r="AF62" s="19">
        <f>IF(qualitative!AA62=7,1,0)</f>
        <v>0</v>
      </c>
      <c r="AG62" s="19">
        <f>IF(qualitative!AB62=5,1,0)</f>
        <v>0</v>
      </c>
      <c r="AH62" s="19">
        <f t="shared" si="5"/>
        <v>0</v>
      </c>
      <c r="AI62" s="19">
        <f>IF(qualitative!AC62=39,1,0)</f>
        <v>0</v>
      </c>
      <c r="AJ62" s="19">
        <f>IF(qualitative!AD62=80,1,0)</f>
        <v>0</v>
      </c>
      <c r="AK62" s="19">
        <f>IF(qualitative!AE62=90,1,0)</f>
        <v>0</v>
      </c>
      <c r="AL62" s="19">
        <f>IF(qualitative!AF62=67,1,0)</f>
        <v>0</v>
      </c>
      <c r="AM62" s="19">
        <f>IF(qualitative!AG62=33,1,0)</f>
        <v>0</v>
      </c>
      <c r="AN62" s="19">
        <f t="shared" si="6"/>
        <v>0</v>
      </c>
      <c r="AO62" s="19">
        <f>IF(qualitative!AH62=42,1,0)</f>
        <v>0</v>
      </c>
      <c r="AP62" s="19">
        <f>IF(qualitative!AI62=30,1,0)</f>
        <v>0</v>
      </c>
      <c r="AQ62" s="19">
        <f>IF(qualitative!AJ62=11,1,0)</f>
        <v>0</v>
      </c>
      <c r="AR62" s="19">
        <f>IF(qualitative!AK62=26,1,0)</f>
        <v>0</v>
      </c>
      <c r="AS62" s="19">
        <f>IF(qualitative!AL62=17,1,0)</f>
        <v>0</v>
      </c>
      <c r="AT62" s="19">
        <f t="shared" si="7"/>
        <v>0</v>
      </c>
      <c r="AU62" s="19">
        <f>IF(qualitative!AM62="12+6",1,0)</f>
        <v>0</v>
      </c>
      <c r="AV62" s="19">
        <f>IF(qualitative!AN62=18,1,0)</f>
        <v>0</v>
      </c>
      <c r="AW62" s="19">
        <f t="shared" si="8"/>
        <v>0</v>
      </c>
      <c r="AX62" s="19">
        <f>IF(qualitative!AO62="28-3",1,0)</f>
        <v>0</v>
      </c>
      <c r="AY62" s="19">
        <f>IF(qualitative!AP62=25,1,0)</f>
        <v>0</v>
      </c>
      <c r="AZ62" s="19">
        <f t="shared" si="9"/>
        <v>0</v>
      </c>
      <c r="BA62" s="19">
        <f>IF(qualitative!AQ62=14,1,0)</f>
        <v>0</v>
      </c>
      <c r="BB62" s="19">
        <f>IF(qualitative!AR62=20,1,0)</f>
        <v>0</v>
      </c>
      <c r="BC62" s="19">
        <f>IF(qualitative!AS62=80,1,0)</f>
        <v>0</v>
      </c>
      <c r="BD62" s="19">
        <f>IF(qualitative!AT62=18,1,0)</f>
        <v>0</v>
      </c>
      <c r="BE62" s="19">
        <f>IF(qualitative!AU62=70,1,0)</f>
        <v>0</v>
      </c>
      <c r="BF62" s="19">
        <f>IF(qualitative!AV62=30,1,0)</f>
        <v>0</v>
      </c>
      <c r="BG62" s="19">
        <f t="shared" si="10"/>
        <v>0</v>
      </c>
      <c r="BH62" s="19">
        <f>IF(OR(qualitative!AW62="5*4",qualitative!AW62="4*5",qualitative!AW62="4*5=20",qualitative!AW62="5*4=20"),1,0)</f>
        <v>0</v>
      </c>
      <c r="BI62" s="19">
        <f>IF(qualitative!AX62=3,1,0)</f>
        <v>0</v>
      </c>
      <c r="BJ62" s="19">
        <f>qualitative!AY62</f>
        <v>0</v>
      </c>
      <c r="BK62" s="19">
        <f t="shared" si="11"/>
        <v>0</v>
      </c>
      <c r="BL62" s="19">
        <f>IF(qualitative!AZ62=5,1,0)</f>
        <v>0</v>
      </c>
      <c r="BM62" s="19">
        <f>qualitative!BA62</f>
        <v>0</v>
      </c>
      <c r="BN62" s="19">
        <f t="shared" si="12"/>
        <v>0</v>
      </c>
      <c r="BO62" s="18">
        <f t="shared" si="13"/>
        <v>0</v>
      </c>
      <c r="BP62" s="22">
        <f t="shared" si="14"/>
        <v>0</v>
      </c>
      <c r="BQ62" s="18">
        <f>COUNTIF(qualitative!C62:BA62,999)</f>
        <v>0</v>
      </c>
    </row>
    <row r="63" spans="1:69" x14ac:dyDescent="0.35">
      <c r="A63" s="19">
        <f>qualitative!A63</f>
        <v>0</v>
      </c>
      <c r="B63">
        <f>qualitative!B63</f>
        <v>0</v>
      </c>
      <c r="C63" s="19">
        <f>IF(qualitative!C63=23,1,0)</f>
        <v>0</v>
      </c>
      <c r="D63" s="19">
        <f>IF(qualitative!D63=25,1,0)</f>
        <v>0</v>
      </c>
      <c r="E63" s="19">
        <f>IF(qualitative!E63=26,1,0)</f>
        <v>0</v>
      </c>
      <c r="F63" s="19">
        <f>IF(qualitative!F63=45,1,0)</f>
        <v>0</v>
      </c>
      <c r="G63" s="19">
        <f t="shared" si="0"/>
        <v>0</v>
      </c>
      <c r="H63" s="19">
        <f>IF(qualitative!G63=394041,1,0)</f>
        <v>0</v>
      </c>
      <c r="I63" s="19">
        <f>IF(qualitative!H63=868990,1,0)</f>
        <v>0</v>
      </c>
      <c r="J63" s="19">
        <f>IF(qualitative!I63=585960,1,0)</f>
        <v>0</v>
      </c>
      <c r="K63" s="19">
        <f t="shared" si="1"/>
        <v>0</v>
      </c>
      <c r="L63" s="19">
        <f>IF(qualitative!J63=34,1,0)</f>
        <v>0</v>
      </c>
      <c r="M63" s="19">
        <f>IF(qualitative!K63=15,1,0)</f>
        <v>0</v>
      </c>
      <c r="N63" s="19">
        <f>IF(qualitative!L63=50,1,0)</f>
        <v>0</v>
      </c>
      <c r="O63" s="19">
        <f>IF(qualitative!M63=76,1,0)</f>
        <v>0</v>
      </c>
      <c r="P63" s="19">
        <f>IF(qualitative!N63=106,1,0)</f>
        <v>0</v>
      </c>
      <c r="Q63" s="19">
        <f t="shared" si="2"/>
        <v>0</v>
      </c>
      <c r="R63" s="19">
        <f>IF(qualitative!O63=6,1,0)</f>
        <v>0</v>
      </c>
      <c r="S63" s="19">
        <f>IF(qualitative!P63=8,1,0)</f>
        <v>0</v>
      </c>
      <c r="T63" s="19">
        <f>IF(qualitative!Q63=30,1,0)</f>
        <v>0</v>
      </c>
      <c r="U63" s="19">
        <f>IF(qualitative!R63=40,1,0)</f>
        <v>0</v>
      </c>
      <c r="V63" s="19">
        <f>IF(qualitative!S63=25,1,0)</f>
        <v>0</v>
      </c>
      <c r="W63" s="19">
        <f t="shared" si="3"/>
        <v>0</v>
      </c>
      <c r="X63" s="19">
        <f>IF(qualitative!T63=67,1,0)</f>
        <v>0</v>
      </c>
      <c r="Y63" s="19">
        <f>IF(qualitative!U63=15,1,0)</f>
        <v>0</v>
      </c>
      <c r="Z63" s="19">
        <f>IF(qualitative!V63=80,1,0)</f>
        <v>0</v>
      </c>
      <c r="AA63" s="19">
        <f t="shared" si="4"/>
        <v>0</v>
      </c>
      <c r="AB63" s="19">
        <f>IF(qualitative!W63=5,1,0)</f>
        <v>0</v>
      </c>
      <c r="AC63" s="19">
        <f>IF(qualitative!X63=4,1,0)</f>
        <v>0</v>
      </c>
      <c r="AD63" s="19">
        <f>IF(qualitative!Y63=6,1,0)</f>
        <v>0</v>
      </c>
      <c r="AE63" s="19">
        <f>IF(qualitative!Z63=3,1,0)</f>
        <v>0</v>
      </c>
      <c r="AF63" s="19">
        <f>IF(qualitative!AA63=7,1,0)</f>
        <v>0</v>
      </c>
      <c r="AG63" s="19">
        <f>IF(qualitative!AB63=5,1,0)</f>
        <v>0</v>
      </c>
      <c r="AH63" s="19">
        <f t="shared" si="5"/>
        <v>0</v>
      </c>
      <c r="AI63" s="19">
        <f>IF(qualitative!AC63=39,1,0)</f>
        <v>0</v>
      </c>
      <c r="AJ63" s="19">
        <f>IF(qualitative!AD63=80,1,0)</f>
        <v>0</v>
      </c>
      <c r="AK63" s="19">
        <f>IF(qualitative!AE63=90,1,0)</f>
        <v>0</v>
      </c>
      <c r="AL63" s="19">
        <f>IF(qualitative!AF63=67,1,0)</f>
        <v>0</v>
      </c>
      <c r="AM63" s="19">
        <f>IF(qualitative!AG63=33,1,0)</f>
        <v>0</v>
      </c>
      <c r="AN63" s="19">
        <f t="shared" si="6"/>
        <v>0</v>
      </c>
      <c r="AO63" s="19">
        <f>IF(qualitative!AH63=42,1,0)</f>
        <v>0</v>
      </c>
      <c r="AP63" s="19">
        <f>IF(qualitative!AI63=30,1,0)</f>
        <v>0</v>
      </c>
      <c r="AQ63" s="19">
        <f>IF(qualitative!AJ63=11,1,0)</f>
        <v>0</v>
      </c>
      <c r="AR63" s="19">
        <f>IF(qualitative!AK63=26,1,0)</f>
        <v>0</v>
      </c>
      <c r="AS63" s="19">
        <f>IF(qualitative!AL63=17,1,0)</f>
        <v>0</v>
      </c>
      <c r="AT63" s="19">
        <f t="shared" si="7"/>
        <v>0</v>
      </c>
      <c r="AU63" s="19">
        <f>IF(qualitative!AM63="12+6",1,0)</f>
        <v>0</v>
      </c>
      <c r="AV63" s="19">
        <f>IF(qualitative!AN63=18,1,0)</f>
        <v>0</v>
      </c>
      <c r="AW63" s="19">
        <f t="shared" si="8"/>
        <v>0</v>
      </c>
      <c r="AX63" s="19">
        <f>IF(qualitative!AO63="28-3",1,0)</f>
        <v>0</v>
      </c>
      <c r="AY63" s="19">
        <f>IF(qualitative!AP63=25,1,0)</f>
        <v>0</v>
      </c>
      <c r="AZ63" s="19">
        <f t="shared" si="9"/>
        <v>0</v>
      </c>
      <c r="BA63" s="19">
        <f>IF(qualitative!AQ63=14,1,0)</f>
        <v>0</v>
      </c>
      <c r="BB63" s="19">
        <f>IF(qualitative!AR63=20,1,0)</f>
        <v>0</v>
      </c>
      <c r="BC63" s="19">
        <f>IF(qualitative!AS63=80,1,0)</f>
        <v>0</v>
      </c>
      <c r="BD63" s="19">
        <f>IF(qualitative!AT63=18,1,0)</f>
        <v>0</v>
      </c>
      <c r="BE63" s="19">
        <f>IF(qualitative!AU63=70,1,0)</f>
        <v>0</v>
      </c>
      <c r="BF63" s="19">
        <f>IF(qualitative!AV63=30,1,0)</f>
        <v>0</v>
      </c>
      <c r="BG63" s="19">
        <f t="shared" si="10"/>
        <v>0</v>
      </c>
      <c r="BH63" s="19">
        <f>IF(OR(qualitative!AW63="5*4",qualitative!AW63="4*5",qualitative!AW63="4*5=20",qualitative!AW63="5*4=20"),1,0)</f>
        <v>0</v>
      </c>
      <c r="BI63" s="19">
        <f>IF(qualitative!AX63=3,1,0)</f>
        <v>0</v>
      </c>
      <c r="BJ63" s="19">
        <f>qualitative!AY63</f>
        <v>0</v>
      </c>
      <c r="BK63" s="19">
        <f t="shared" si="11"/>
        <v>0</v>
      </c>
      <c r="BL63" s="19">
        <f>IF(qualitative!AZ63=5,1,0)</f>
        <v>0</v>
      </c>
      <c r="BM63" s="19">
        <f>qualitative!BA63</f>
        <v>0</v>
      </c>
      <c r="BN63" s="19">
        <f t="shared" si="12"/>
        <v>0</v>
      </c>
      <c r="BO63" s="18">
        <f t="shared" si="13"/>
        <v>0</v>
      </c>
      <c r="BP63" s="22">
        <f t="shared" si="14"/>
        <v>0</v>
      </c>
      <c r="BQ63" s="18">
        <f>COUNTIF(qualitative!C63:BA63,999)</f>
        <v>0</v>
      </c>
    </row>
    <row r="64" spans="1:69" s="18" customFormat="1" x14ac:dyDescent="0.35">
      <c r="A64" s="19">
        <f>qualitative!A64</f>
        <v>0</v>
      </c>
      <c r="B64">
        <f>qualitative!B64</f>
        <v>0</v>
      </c>
      <c r="C64" s="19">
        <f>IF(qualitative!C64=23,1,0)</f>
        <v>0</v>
      </c>
      <c r="D64" s="19">
        <f>IF(qualitative!D64=25,1,0)</f>
        <v>0</v>
      </c>
      <c r="E64" s="19">
        <f>IF(qualitative!E64=26,1,0)</f>
        <v>0</v>
      </c>
      <c r="F64" s="19">
        <f>IF(qualitative!F64=45,1,0)</f>
        <v>0</v>
      </c>
      <c r="G64" s="19">
        <f t="shared" si="0"/>
        <v>0</v>
      </c>
      <c r="H64" s="19">
        <f>IF(qualitative!G64=394041,1,0)</f>
        <v>0</v>
      </c>
      <c r="I64" s="19">
        <f>IF(qualitative!H64=868990,1,0)</f>
        <v>0</v>
      </c>
      <c r="J64" s="19">
        <f>IF(qualitative!I64=585960,1,0)</f>
        <v>0</v>
      </c>
      <c r="K64" s="19">
        <f t="shared" si="1"/>
        <v>0</v>
      </c>
      <c r="L64" s="19">
        <f>IF(qualitative!J64=34,1,0)</f>
        <v>0</v>
      </c>
      <c r="M64" s="19">
        <f>IF(qualitative!K64=15,1,0)</f>
        <v>0</v>
      </c>
      <c r="N64" s="19">
        <f>IF(qualitative!L64=50,1,0)</f>
        <v>0</v>
      </c>
      <c r="O64" s="19">
        <f>IF(qualitative!M64=76,1,0)</f>
        <v>0</v>
      </c>
      <c r="P64" s="19">
        <f>IF(qualitative!N64=106,1,0)</f>
        <v>0</v>
      </c>
      <c r="Q64" s="19">
        <f t="shared" si="2"/>
        <v>0</v>
      </c>
      <c r="R64" s="19">
        <f>IF(qualitative!O64=6,1,0)</f>
        <v>0</v>
      </c>
      <c r="S64" s="19">
        <f>IF(qualitative!P64=8,1,0)</f>
        <v>0</v>
      </c>
      <c r="T64" s="19">
        <f>IF(qualitative!Q64=30,1,0)</f>
        <v>0</v>
      </c>
      <c r="U64" s="19">
        <f>IF(qualitative!R64=40,1,0)</f>
        <v>0</v>
      </c>
      <c r="V64" s="19">
        <f>IF(qualitative!S64=25,1,0)</f>
        <v>0</v>
      </c>
      <c r="W64" s="19">
        <f t="shared" si="3"/>
        <v>0</v>
      </c>
      <c r="X64" s="19">
        <f>IF(qualitative!T64=67,1,0)</f>
        <v>0</v>
      </c>
      <c r="Y64" s="19">
        <f>IF(qualitative!U64=15,1,0)</f>
        <v>0</v>
      </c>
      <c r="Z64" s="19">
        <f>IF(qualitative!V64=80,1,0)</f>
        <v>0</v>
      </c>
      <c r="AA64" s="19">
        <f t="shared" si="4"/>
        <v>0</v>
      </c>
      <c r="AB64" s="19">
        <f>IF(qualitative!W64=5,1,0)</f>
        <v>0</v>
      </c>
      <c r="AC64" s="19">
        <f>IF(qualitative!X64=4,1,0)</f>
        <v>0</v>
      </c>
      <c r="AD64" s="19">
        <f>IF(qualitative!Y64=6,1,0)</f>
        <v>0</v>
      </c>
      <c r="AE64" s="19">
        <f>IF(qualitative!Z64=3,1,0)</f>
        <v>0</v>
      </c>
      <c r="AF64" s="19">
        <f>IF(qualitative!AA64=7,1,0)</f>
        <v>0</v>
      </c>
      <c r="AG64" s="19">
        <f>IF(qualitative!AB64=5,1,0)</f>
        <v>0</v>
      </c>
      <c r="AH64" s="19">
        <f t="shared" si="5"/>
        <v>0</v>
      </c>
      <c r="AI64" s="19">
        <f>IF(qualitative!AC64=39,1,0)</f>
        <v>0</v>
      </c>
      <c r="AJ64" s="19">
        <f>IF(qualitative!AD64=80,1,0)</f>
        <v>0</v>
      </c>
      <c r="AK64" s="19">
        <f>IF(qualitative!AE64=90,1,0)</f>
        <v>0</v>
      </c>
      <c r="AL64" s="19">
        <f>IF(qualitative!AF64=67,1,0)</f>
        <v>0</v>
      </c>
      <c r="AM64" s="19">
        <f>IF(qualitative!AG64=33,1,0)</f>
        <v>0</v>
      </c>
      <c r="AN64" s="19">
        <f t="shared" si="6"/>
        <v>0</v>
      </c>
      <c r="AO64" s="19">
        <f>IF(qualitative!AH64=42,1,0)</f>
        <v>0</v>
      </c>
      <c r="AP64" s="19">
        <f>IF(qualitative!AI64=30,1,0)</f>
        <v>0</v>
      </c>
      <c r="AQ64" s="19">
        <f>IF(qualitative!AJ64=11,1,0)</f>
        <v>0</v>
      </c>
      <c r="AR64" s="19">
        <f>IF(qualitative!AK64=26,1,0)</f>
        <v>0</v>
      </c>
      <c r="AS64" s="19">
        <f>IF(qualitative!AL64=17,1,0)</f>
        <v>0</v>
      </c>
      <c r="AT64" s="19">
        <f t="shared" si="7"/>
        <v>0</v>
      </c>
      <c r="AU64" s="19">
        <f>IF(qualitative!AM64="12+6",1,0)</f>
        <v>0</v>
      </c>
      <c r="AV64" s="19">
        <f>IF(qualitative!AN64=18,1,0)</f>
        <v>0</v>
      </c>
      <c r="AW64" s="19">
        <f t="shared" si="8"/>
        <v>0</v>
      </c>
      <c r="AX64" s="19">
        <f>IF(qualitative!AO64="28-3",1,0)</f>
        <v>0</v>
      </c>
      <c r="AY64" s="19">
        <f>IF(qualitative!AP64=25,1,0)</f>
        <v>0</v>
      </c>
      <c r="AZ64" s="19">
        <f t="shared" si="9"/>
        <v>0</v>
      </c>
      <c r="BA64" s="19">
        <f>IF(qualitative!AQ64=14,1,0)</f>
        <v>0</v>
      </c>
      <c r="BB64" s="19">
        <f>IF(qualitative!AR64=20,1,0)</f>
        <v>0</v>
      </c>
      <c r="BC64" s="19">
        <f>IF(qualitative!AS64=80,1,0)</f>
        <v>0</v>
      </c>
      <c r="BD64" s="19">
        <f>IF(qualitative!AT64=18,1,0)</f>
        <v>0</v>
      </c>
      <c r="BE64" s="19">
        <f>IF(qualitative!AU64=70,1,0)</f>
        <v>0</v>
      </c>
      <c r="BF64" s="19">
        <f>IF(qualitative!AV64=30,1,0)</f>
        <v>0</v>
      </c>
      <c r="BG64" s="19">
        <f t="shared" si="10"/>
        <v>0</v>
      </c>
      <c r="BH64" s="19">
        <f>IF(OR(qualitative!AW64="5*4",qualitative!AW64="4*5",qualitative!AW64="4*5=20",qualitative!AW64="5*4=20"),1,0)</f>
        <v>0</v>
      </c>
      <c r="BI64" s="19">
        <f>IF(qualitative!AX64=3,1,0)</f>
        <v>0</v>
      </c>
      <c r="BJ64" s="19">
        <f>qualitative!AY64</f>
        <v>0</v>
      </c>
      <c r="BK64" s="19">
        <f t="shared" si="11"/>
        <v>0</v>
      </c>
      <c r="BL64" s="19">
        <f>IF(qualitative!AZ64=5,1,0)</f>
        <v>0</v>
      </c>
      <c r="BM64" s="19">
        <f>qualitative!BA64</f>
        <v>0</v>
      </c>
      <c r="BN64" s="19">
        <f t="shared" si="12"/>
        <v>0</v>
      </c>
      <c r="BO64" s="18">
        <f t="shared" si="13"/>
        <v>0</v>
      </c>
      <c r="BP64" s="22">
        <f t="shared" si="14"/>
        <v>0</v>
      </c>
      <c r="BQ64" s="18">
        <f>COUNTIF(qualitative!C64:BA64,999)</f>
        <v>0</v>
      </c>
    </row>
    <row r="65" spans="1:69" s="22" customFormat="1" x14ac:dyDescent="0.35">
      <c r="A65" s="19">
        <f>qualitative!A65</f>
        <v>0</v>
      </c>
      <c r="B65">
        <f>qualitative!B65</f>
        <v>0</v>
      </c>
      <c r="C65" s="19">
        <f>IF(qualitative!C65=23,1,0)</f>
        <v>0</v>
      </c>
      <c r="D65" s="19">
        <f>IF(qualitative!D65=25,1,0)</f>
        <v>0</v>
      </c>
      <c r="E65" s="19">
        <f>IF(qualitative!E65=26,1,0)</f>
        <v>0</v>
      </c>
      <c r="F65" s="19">
        <f>IF(qualitative!F65=45,1,0)</f>
        <v>0</v>
      </c>
      <c r="G65" s="19">
        <f t="shared" si="0"/>
        <v>0</v>
      </c>
      <c r="H65" s="19">
        <f>IF(qualitative!G65=394041,1,0)</f>
        <v>0</v>
      </c>
      <c r="I65" s="19">
        <f>IF(qualitative!H65=868990,1,0)</f>
        <v>0</v>
      </c>
      <c r="J65" s="19">
        <f>IF(qualitative!I65=585960,1,0)</f>
        <v>0</v>
      </c>
      <c r="K65" s="19">
        <f t="shared" si="1"/>
        <v>0</v>
      </c>
      <c r="L65" s="19">
        <f>IF(qualitative!J65=34,1,0)</f>
        <v>0</v>
      </c>
      <c r="M65" s="19">
        <f>IF(qualitative!K65=15,1,0)</f>
        <v>0</v>
      </c>
      <c r="N65" s="19">
        <f>IF(qualitative!L65=50,1,0)</f>
        <v>0</v>
      </c>
      <c r="O65" s="19">
        <f>IF(qualitative!M65=76,1,0)</f>
        <v>0</v>
      </c>
      <c r="P65" s="19">
        <f>IF(qualitative!N65=106,1,0)</f>
        <v>0</v>
      </c>
      <c r="Q65" s="19">
        <f t="shared" si="2"/>
        <v>0</v>
      </c>
      <c r="R65" s="19">
        <f>IF(qualitative!O65=6,1,0)</f>
        <v>0</v>
      </c>
      <c r="S65" s="19">
        <f>IF(qualitative!P65=8,1,0)</f>
        <v>0</v>
      </c>
      <c r="T65" s="19">
        <f>IF(qualitative!Q65=30,1,0)</f>
        <v>0</v>
      </c>
      <c r="U65" s="19">
        <f>IF(qualitative!R65=40,1,0)</f>
        <v>0</v>
      </c>
      <c r="V65" s="19">
        <f>IF(qualitative!S65=25,1,0)</f>
        <v>0</v>
      </c>
      <c r="W65" s="19">
        <f t="shared" si="3"/>
        <v>0</v>
      </c>
      <c r="X65" s="19">
        <f>IF(qualitative!T65=67,1,0)</f>
        <v>0</v>
      </c>
      <c r="Y65" s="19">
        <f>IF(qualitative!U65=15,1,0)</f>
        <v>0</v>
      </c>
      <c r="Z65" s="19">
        <f>IF(qualitative!V65=80,1,0)</f>
        <v>0</v>
      </c>
      <c r="AA65" s="19">
        <f t="shared" si="4"/>
        <v>0</v>
      </c>
      <c r="AB65" s="19">
        <f>IF(qualitative!W65=5,1,0)</f>
        <v>0</v>
      </c>
      <c r="AC65" s="19">
        <f>IF(qualitative!X65=4,1,0)</f>
        <v>0</v>
      </c>
      <c r="AD65" s="19">
        <f>IF(qualitative!Y65=6,1,0)</f>
        <v>0</v>
      </c>
      <c r="AE65" s="19">
        <f>IF(qualitative!Z65=3,1,0)</f>
        <v>0</v>
      </c>
      <c r="AF65" s="19">
        <f>IF(qualitative!AA65=7,1,0)</f>
        <v>0</v>
      </c>
      <c r="AG65" s="19">
        <f>IF(qualitative!AB65=5,1,0)</f>
        <v>0</v>
      </c>
      <c r="AH65" s="19">
        <f t="shared" si="5"/>
        <v>0</v>
      </c>
      <c r="AI65" s="19">
        <f>IF(qualitative!AC65=39,1,0)</f>
        <v>0</v>
      </c>
      <c r="AJ65" s="19">
        <f>IF(qualitative!AD65=80,1,0)</f>
        <v>0</v>
      </c>
      <c r="AK65" s="19">
        <f>IF(qualitative!AE65=90,1,0)</f>
        <v>0</v>
      </c>
      <c r="AL65" s="19">
        <f>IF(qualitative!AF65=67,1,0)</f>
        <v>0</v>
      </c>
      <c r="AM65" s="19">
        <f>IF(qualitative!AG65=33,1,0)</f>
        <v>0</v>
      </c>
      <c r="AN65" s="19">
        <f t="shared" si="6"/>
        <v>0</v>
      </c>
      <c r="AO65" s="19">
        <f>IF(qualitative!AH65=42,1,0)</f>
        <v>0</v>
      </c>
      <c r="AP65" s="19">
        <f>IF(qualitative!AI65=30,1,0)</f>
        <v>0</v>
      </c>
      <c r="AQ65" s="19">
        <f>IF(qualitative!AJ65=11,1,0)</f>
        <v>0</v>
      </c>
      <c r="AR65" s="19">
        <f>IF(qualitative!AK65=26,1,0)</f>
        <v>0</v>
      </c>
      <c r="AS65" s="19">
        <f>IF(qualitative!AL65=17,1,0)</f>
        <v>0</v>
      </c>
      <c r="AT65" s="19">
        <f t="shared" si="7"/>
        <v>0</v>
      </c>
      <c r="AU65" s="19">
        <f>IF(qualitative!AM65="12+6",1,0)</f>
        <v>0</v>
      </c>
      <c r="AV65" s="19">
        <f>IF(qualitative!AN65=18,1,0)</f>
        <v>0</v>
      </c>
      <c r="AW65" s="19">
        <f t="shared" si="8"/>
        <v>0</v>
      </c>
      <c r="AX65" s="19">
        <f>IF(qualitative!AO65="28-3",1,0)</f>
        <v>0</v>
      </c>
      <c r="AY65" s="19">
        <f>IF(qualitative!AP65=25,1,0)</f>
        <v>0</v>
      </c>
      <c r="AZ65" s="19">
        <f t="shared" si="9"/>
        <v>0</v>
      </c>
      <c r="BA65" s="19">
        <f>IF(qualitative!AQ65=14,1,0)</f>
        <v>0</v>
      </c>
      <c r="BB65" s="19">
        <f>IF(qualitative!AR65=20,1,0)</f>
        <v>0</v>
      </c>
      <c r="BC65" s="19">
        <f>IF(qualitative!AS65=80,1,0)</f>
        <v>0</v>
      </c>
      <c r="BD65" s="19">
        <f>IF(qualitative!AT65=18,1,0)</f>
        <v>0</v>
      </c>
      <c r="BE65" s="19">
        <f>IF(qualitative!AU65=70,1,0)</f>
        <v>0</v>
      </c>
      <c r="BF65" s="19">
        <f>IF(qualitative!AV65=30,1,0)</f>
        <v>0</v>
      </c>
      <c r="BG65" s="19">
        <f t="shared" si="10"/>
        <v>0</v>
      </c>
      <c r="BH65" s="19">
        <f>IF(OR(qualitative!AW65="5*4",qualitative!AW65="4*5",qualitative!AW65="4*5=20",qualitative!AW65="5*4=20"),1,0)</f>
        <v>0</v>
      </c>
      <c r="BI65" s="19">
        <f>IF(qualitative!AX65=3,1,0)</f>
        <v>0</v>
      </c>
      <c r="BJ65" s="19">
        <f>qualitative!AY65</f>
        <v>0</v>
      </c>
      <c r="BK65" s="19">
        <f t="shared" si="11"/>
        <v>0</v>
      </c>
      <c r="BL65" s="19">
        <f>IF(qualitative!AZ65=5,1,0)</f>
        <v>0</v>
      </c>
      <c r="BM65" s="19">
        <f>qualitative!BA65</f>
        <v>0</v>
      </c>
      <c r="BN65" s="19">
        <f t="shared" si="12"/>
        <v>0</v>
      </c>
      <c r="BO65" s="18">
        <f t="shared" si="13"/>
        <v>0</v>
      </c>
      <c r="BP65" s="22">
        <f t="shared" si="14"/>
        <v>0</v>
      </c>
      <c r="BQ65" s="18">
        <f>COUNTIF(qualitative!C65:BA65,999)</f>
        <v>0</v>
      </c>
    </row>
    <row r="66" spans="1:69" x14ac:dyDescent="0.35">
      <c r="A66" s="19">
        <f>qualitative!A66</f>
        <v>0</v>
      </c>
      <c r="B66">
        <f>qualitative!B66</f>
        <v>0</v>
      </c>
      <c r="C66" s="19">
        <f>IF(qualitative!C66=23,1,0)</f>
        <v>0</v>
      </c>
      <c r="D66" s="19">
        <f>IF(qualitative!D66=25,1,0)</f>
        <v>0</v>
      </c>
      <c r="E66" s="19">
        <f>IF(qualitative!E66=26,1,0)</f>
        <v>0</v>
      </c>
      <c r="F66" s="19">
        <f>IF(qualitative!F66=45,1,0)</f>
        <v>0</v>
      </c>
      <c r="G66" s="19">
        <f t="shared" si="0"/>
        <v>0</v>
      </c>
      <c r="H66" s="19">
        <f>IF(qualitative!G66=394041,1,0)</f>
        <v>0</v>
      </c>
      <c r="I66" s="19">
        <f>IF(qualitative!H66=868990,1,0)</f>
        <v>0</v>
      </c>
      <c r="J66" s="19">
        <f>IF(qualitative!I66=585960,1,0)</f>
        <v>0</v>
      </c>
      <c r="K66" s="19">
        <f t="shared" si="1"/>
        <v>0</v>
      </c>
      <c r="L66" s="19">
        <f>IF(qualitative!J66=34,1,0)</f>
        <v>0</v>
      </c>
      <c r="M66" s="19">
        <f>IF(qualitative!K66=15,1,0)</f>
        <v>0</v>
      </c>
      <c r="N66" s="19">
        <f>IF(qualitative!L66=50,1,0)</f>
        <v>0</v>
      </c>
      <c r="O66" s="19">
        <f>IF(qualitative!M66=76,1,0)</f>
        <v>0</v>
      </c>
      <c r="P66" s="19">
        <f>IF(qualitative!N66=106,1,0)</f>
        <v>0</v>
      </c>
      <c r="Q66" s="19">
        <f t="shared" si="2"/>
        <v>0</v>
      </c>
      <c r="R66" s="19">
        <f>IF(qualitative!O66=6,1,0)</f>
        <v>0</v>
      </c>
      <c r="S66" s="19">
        <f>IF(qualitative!P66=8,1,0)</f>
        <v>0</v>
      </c>
      <c r="T66" s="19">
        <f>IF(qualitative!Q66=30,1,0)</f>
        <v>0</v>
      </c>
      <c r="U66" s="19">
        <f>IF(qualitative!R66=40,1,0)</f>
        <v>0</v>
      </c>
      <c r="V66" s="19">
        <f>IF(qualitative!S66=25,1,0)</f>
        <v>0</v>
      </c>
      <c r="W66" s="19">
        <f t="shared" si="3"/>
        <v>0</v>
      </c>
      <c r="X66" s="19">
        <f>IF(qualitative!T66=67,1,0)</f>
        <v>0</v>
      </c>
      <c r="Y66" s="19">
        <f>IF(qualitative!U66=15,1,0)</f>
        <v>0</v>
      </c>
      <c r="Z66" s="19">
        <f>IF(qualitative!V66=80,1,0)</f>
        <v>0</v>
      </c>
      <c r="AA66" s="19">
        <f t="shared" si="4"/>
        <v>0</v>
      </c>
      <c r="AB66" s="19">
        <f>IF(qualitative!W66=5,1,0)</f>
        <v>0</v>
      </c>
      <c r="AC66" s="19">
        <f>IF(qualitative!X66=4,1,0)</f>
        <v>0</v>
      </c>
      <c r="AD66" s="19">
        <f>IF(qualitative!Y66=6,1,0)</f>
        <v>0</v>
      </c>
      <c r="AE66" s="19">
        <f>IF(qualitative!Z66=3,1,0)</f>
        <v>0</v>
      </c>
      <c r="AF66" s="19">
        <f>IF(qualitative!AA66=7,1,0)</f>
        <v>0</v>
      </c>
      <c r="AG66" s="19">
        <f>IF(qualitative!AB66=5,1,0)</f>
        <v>0</v>
      </c>
      <c r="AH66" s="19">
        <f t="shared" si="5"/>
        <v>0</v>
      </c>
      <c r="AI66" s="19">
        <f>IF(qualitative!AC66=39,1,0)</f>
        <v>0</v>
      </c>
      <c r="AJ66" s="19">
        <f>IF(qualitative!AD66=80,1,0)</f>
        <v>0</v>
      </c>
      <c r="AK66" s="19">
        <f>IF(qualitative!AE66=90,1,0)</f>
        <v>0</v>
      </c>
      <c r="AL66" s="19">
        <f>IF(qualitative!AF66=67,1,0)</f>
        <v>0</v>
      </c>
      <c r="AM66" s="19">
        <f>IF(qualitative!AG66=33,1,0)</f>
        <v>0</v>
      </c>
      <c r="AN66" s="19">
        <f t="shared" si="6"/>
        <v>0</v>
      </c>
      <c r="AO66" s="19">
        <f>IF(qualitative!AH66=42,1,0)</f>
        <v>0</v>
      </c>
      <c r="AP66" s="19">
        <f>IF(qualitative!AI66=30,1,0)</f>
        <v>0</v>
      </c>
      <c r="AQ66" s="19">
        <f>IF(qualitative!AJ66=11,1,0)</f>
        <v>0</v>
      </c>
      <c r="AR66" s="19">
        <f>IF(qualitative!AK66=26,1,0)</f>
        <v>0</v>
      </c>
      <c r="AS66" s="19">
        <f>IF(qualitative!AL66=17,1,0)</f>
        <v>0</v>
      </c>
      <c r="AT66" s="19">
        <f t="shared" si="7"/>
        <v>0</v>
      </c>
      <c r="AU66" s="19">
        <f>IF(qualitative!AM66="12+6",1,0)</f>
        <v>0</v>
      </c>
      <c r="AV66" s="19">
        <f>IF(qualitative!AN66=18,1,0)</f>
        <v>0</v>
      </c>
      <c r="AW66" s="19">
        <f t="shared" si="8"/>
        <v>0</v>
      </c>
      <c r="AX66" s="19">
        <f>IF(qualitative!AO66="28-3",1,0)</f>
        <v>0</v>
      </c>
      <c r="AY66" s="19">
        <f>IF(qualitative!AP66=25,1,0)</f>
        <v>0</v>
      </c>
      <c r="AZ66" s="19">
        <f t="shared" si="9"/>
        <v>0</v>
      </c>
      <c r="BA66" s="19">
        <f>IF(qualitative!AQ66=14,1,0)</f>
        <v>0</v>
      </c>
      <c r="BB66" s="19">
        <f>IF(qualitative!AR66=20,1,0)</f>
        <v>0</v>
      </c>
      <c r="BC66" s="19">
        <f>IF(qualitative!AS66=80,1,0)</f>
        <v>0</v>
      </c>
      <c r="BD66" s="19">
        <f>IF(qualitative!AT66=18,1,0)</f>
        <v>0</v>
      </c>
      <c r="BE66" s="19">
        <f>IF(qualitative!AU66=70,1,0)</f>
        <v>0</v>
      </c>
      <c r="BF66" s="19">
        <f>IF(qualitative!AV66=30,1,0)</f>
        <v>0</v>
      </c>
      <c r="BG66" s="19">
        <f t="shared" si="10"/>
        <v>0</v>
      </c>
      <c r="BH66" s="19">
        <f>IF(OR(qualitative!AW66="5*4",qualitative!AW66="4*5",qualitative!AW66="4*5=20",qualitative!AW66="5*4=20"),1,0)</f>
        <v>0</v>
      </c>
      <c r="BI66" s="19">
        <f>IF(qualitative!AX66=3,1,0)</f>
        <v>0</v>
      </c>
      <c r="BJ66" s="19">
        <f>qualitative!AY66</f>
        <v>0</v>
      </c>
      <c r="BK66" s="19">
        <f t="shared" si="11"/>
        <v>0</v>
      </c>
      <c r="BL66" s="19">
        <f>IF(qualitative!AZ66=5,1,0)</f>
        <v>0</v>
      </c>
      <c r="BM66" s="19">
        <f>qualitative!BA66</f>
        <v>0</v>
      </c>
      <c r="BN66" s="19">
        <f t="shared" si="12"/>
        <v>0</v>
      </c>
      <c r="BO66" s="18">
        <f t="shared" si="13"/>
        <v>0</v>
      </c>
      <c r="BP66" s="22">
        <f t="shared" si="14"/>
        <v>0</v>
      </c>
      <c r="BQ66" s="18">
        <f>COUNTIF(qualitative!C66:BA66,999)</f>
        <v>0</v>
      </c>
    </row>
    <row r="67" spans="1:69" x14ac:dyDescent="0.35">
      <c r="A67" s="19">
        <f>qualitative!A67</f>
        <v>0</v>
      </c>
      <c r="B67">
        <f>qualitative!B67</f>
        <v>0</v>
      </c>
      <c r="C67" s="19">
        <f>IF(qualitative!C67=23,1,0)</f>
        <v>0</v>
      </c>
      <c r="D67" s="19">
        <f>IF(qualitative!D67=25,1,0)</f>
        <v>0</v>
      </c>
      <c r="E67" s="19">
        <f>IF(qualitative!E67=26,1,0)</f>
        <v>0</v>
      </c>
      <c r="F67" s="19">
        <f>IF(qualitative!F67=45,1,0)</f>
        <v>0</v>
      </c>
      <c r="G67" s="19">
        <f t="shared" si="0"/>
        <v>0</v>
      </c>
      <c r="H67" s="19">
        <f>IF(qualitative!G67=394041,1,0)</f>
        <v>0</v>
      </c>
      <c r="I67" s="19">
        <f>IF(qualitative!H67=868990,1,0)</f>
        <v>0</v>
      </c>
      <c r="J67" s="19">
        <f>IF(qualitative!I67=585960,1,0)</f>
        <v>0</v>
      </c>
      <c r="K67" s="19">
        <f t="shared" si="1"/>
        <v>0</v>
      </c>
      <c r="L67" s="19">
        <f>IF(qualitative!J67=34,1,0)</f>
        <v>0</v>
      </c>
      <c r="M67" s="19">
        <f>IF(qualitative!K67=15,1,0)</f>
        <v>0</v>
      </c>
      <c r="N67" s="19">
        <f>IF(qualitative!L67=50,1,0)</f>
        <v>0</v>
      </c>
      <c r="O67" s="19">
        <f>IF(qualitative!M67=76,1,0)</f>
        <v>0</v>
      </c>
      <c r="P67" s="19">
        <f>IF(qualitative!N67=106,1,0)</f>
        <v>0</v>
      </c>
      <c r="Q67" s="19">
        <f t="shared" si="2"/>
        <v>0</v>
      </c>
      <c r="R67" s="19">
        <f>IF(qualitative!O67=6,1,0)</f>
        <v>0</v>
      </c>
      <c r="S67" s="19">
        <f>IF(qualitative!P67=8,1,0)</f>
        <v>0</v>
      </c>
      <c r="T67" s="19">
        <f>IF(qualitative!Q67=30,1,0)</f>
        <v>0</v>
      </c>
      <c r="U67" s="19">
        <f>IF(qualitative!R67=40,1,0)</f>
        <v>0</v>
      </c>
      <c r="V67" s="19">
        <f>IF(qualitative!S67=25,1,0)</f>
        <v>0</v>
      </c>
      <c r="W67" s="19">
        <f t="shared" si="3"/>
        <v>0</v>
      </c>
      <c r="X67" s="19">
        <f>IF(qualitative!T67=67,1,0)</f>
        <v>0</v>
      </c>
      <c r="Y67" s="19">
        <f>IF(qualitative!U67=15,1,0)</f>
        <v>0</v>
      </c>
      <c r="Z67" s="19">
        <f>IF(qualitative!V67=80,1,0)</f>
        <v>0</v>
      </c>
      <c r="AA67" s="19">
        <f t="shared" si="4"/>
        <v>0</v>
      </c>
      <c r="AB67" s="19">
        <f>IF(qualitative!W67=5,1,0)</f>
        <v>0</v>
      </c>
      <c r="AC67" s="19">
        <f>IF(qualitative!X67=4,1,0)</f>
        <v>0</v>
      </c>
      <c r="AD67" s="19">
        <f>IF(qualitative!Y67=6,1,0)</f>
        <v>0</v>
      </c>
      <c r="AE67" s="19">
        <f>IF(qualitative!Z67=3,1,0)</f>
        <v>0</v>
      </c>
      <c r="AF67" s="19">
        <f>IF(qualitative!AA67=7,1,0)</f>
        <v>0</v>
      </c>
      <c r="AG67" s="19">
        <f>IF(qualitative!AB67=5,1,0)</f>
        <v>0</v>
      </c>
      <c r="AH67" s="19">
        <f t="shared" si="5"/>
        <v>0</v>
      </c>
      <c r="AI67" s="19">
        <f>IF(qualitative!AC67=39,1,0)</f>
        <v>0</v>
      </c>
      <c r="AJ67" s="19">
        <f>IF(qualitative!AD67=80,1,0)</f>
        <v>0</v>
      </c>
      <c r="AK67" s="19">
        <f>IF(qualitative!AE67=90,1,0)</f>
        <v>0</v>
      </c>
      <c r="AL67" s="19">
        <f>IF(qualitative!AF67=67,1,0)</f>
        <v>0</v>
      </c>
      <c r="AM67" s="19">
        <f>IF(qualitative!AG67=33,1,0)</f>
        <v>0</v>
      </c>
      <c r="AN67" s="19">
        <f t="shared" si="6"/>
        <v>0</v>
      </c>
      <c r="AO67" s="19">
        <f>IF(qualitative!AH67=42,1,0)</f>
        <v>0</v>
      </c>
      <c r="AP67" s="19">
        <f>IF(qualitative!AI67=30,1,0)</f>
        <v>0</v>
      </c>
      <c r="AQ67" s="19">
        <f>IF(qualitative!AJ67=11,1,0)</f>
        <v>0</v>
      </c>
      <c r="AR67" s="19">
        <f>IF(qualitative!AK67=26,1,0)</f>
        <v>0</v>
      </c>
      <c r="AS67" s="19">
        <f>IF(qualitative!AL67=17,1,0)</f>
        <v>0</v>
      </c>
      <c r="AT67" s="19">
        <f t="shared" si="7"/>
        <v>0</v>
      </c>
      <c r="AU67" s="19">
        <f>IF(qualitative!AM67="12+6",1,0)</f>
        <v>0</v>
      </c>
      <c r="AV67" s="19">
        <f>IF(qualitative!AN67=18,1,0)</f>
        <v>0</v>
      </c>
      <c r="AW67" s="19">
        <f t="shared" si="8"/>
        <v>0</v>
      </c>
      <c r="AX67" s="19">
        <f>IF(qualitative!AO67="28-3",1,0)</f>
        <v>0</v>
      </c>
      <c r="AY67" s="19">
        <f>IF(qualitative!AP67=25,1,0)</f>
        <v>0</v>
      </c>
      <c r="AZ67" s="19">
        <f t="shared" si="9"/>
        <v>0</v>
      </c>
      <c r="BA67" s="19">
        <f>IF(qualitative!AQ67=14,1,0)</f>
        <v>0</v>
      </c>
      <c r="BB67" s="19">
        <f>IF(qualitative!AR67=20,1,0)</f>
        <v>0</v>
      </c>
      <c r="BC67" s="19">
        <f>IF(qualitative!AS67=80,1,0)</f>
        <v>0</v>
      </c>
      <c r="BD67" s="19">
        <f>IF(qualitative!AT67=18,1,0)</f>
        <v>0</v>
      </c>
      <c r="BE67" s="19">
        <f>IF(qualitative!AU67=70,1,0)</f>
        <v>0</v>
      </c>
      <c r="BF67" s="19">
        <f>IF(qualitative!AV67=30,1,0)</f>
        <v>0</v>
      </c>
      <c r="BG67" s="19">
        <f t="shared" si="10"/>
        <v>0</v>
      </c>
      <c r="BH67" s="19">
        <f>IF(OR(qualitative!AW67="5*4",qualitative!AW67="4*5",qualitative!AW67="4*5=20",qualitative!AW67="5*4=20"),1,0)</f>
        <v>0</v>
      </c>
      <c r="BI67" s="19">
        <f>IF(qualitative!AX67=3,1,0)</f>
        <v>0</v>
      </c>
      <c r="BJ67" s="19">
        <f>qualitative!AY67</f>
        <v>0</v>
      </c>
      <c r="BK67" s="19">
        <f t="shared" si="11"/>
        <v>0</v>
      </c>
      <c r="BL67" s="19">
        <f>IF(qualitative!AZ67=5,1,0)</f>
        <v>0</v>
      </c>
      <c r="BM67" s="19">
        <f>qualitative!BA67</f>
        <v>0</v>
      </c>
      <c r="BN67" s="19">
        <f t="shared" si="12"/>
        <v>0</v>
      </c>
      <c r="BO67" s="18">
        <f t="shared" si="13"/>
        <v>0</v>
      </c>
      <c r="BP67" s="22">
        <f t="shared" si="14"/>
        <v>0</v>
      </c>
      <c r="BQ67" s="18">
        <f>COUNTIF(qualitative!C67:BA67,999)</f>
        <v>0</v>
      </c>
    </row>
    <row r="68" spans="1:69" x14ac:dyDescent="0.35">
      <c r="A68" s="19">
        <f>qualitative!A68</f>
        <v>0</v>
      </c>
      <c r="B68">
        <f>qualitative!B68</f>
        <v>0</v>
      </c>
      <c r="C68" s="19">
        <f>IF(qualitative!C68=23,1,0)</f>
        <v>0</v>
      </c>
      <c r="D68" s="19">
        <f>IF(qualitative!D68=25,1,0)</f>
        <v>0</v>
      </c>
      <c r="E68" s="19">
        <f>IF(qualitative!E68=26,1,0)</f>
        <v>0</v>
      </c>
      <c r="F68" s="19">
        <f>IF(qualitative!F68=45,1,0)</f>
        <v>0</v>
      </c>
      <c r="G68" s="19">
        <f t="shared" ref="G68:G100" si="15">IF(COUNTIF(D68:F68,1)=3,1,IF(COUNTIF(D68:F68,1)=2,0.5,0))</f>
        <v>0</v>
      </c>
      <c r="H68" s="19">
        <f>IF(qualitative!G68=394041,1,0)</f>
        <v>0</v>
      </c>
      <c r="I68" s="19">
        <f>IF(qualitative!H68=868990,1,0)</f>
        <v>0</v>
      </c>
      <c r="J68" s="19">
        <f>IF(qualitative!I68=585960,1,0)</f>
        <v>0</v>
      </c>
      <c r="K68" s="19">
        <f t="shared" ref="K68:K100" si="16">IF(COUNTIF(H68:J68,1)=3,1,IF(COUNTIF(H68:J68,1)=2,0.5,0))</f>
        <v>0</v>
      </c>
      <c r="L68" s="19">
        <f>IF(qualitative!J68=34,1,0)</f>
        <v>0</v>
      </c>
      <c r="M68" s="19">
        <f>IF(qualitative!K68=15,1,0)</f>
        <v>0</v>
      </c>
      <c r="N68" s="19">
        <f>IF(qualitative!L68=50,1,0)</f>
        <v>0</v>
      </c>
      <c r="O68" s="19">
        <f>IF(qualitative!M68=76,1,0)</f>
        <v>0</v>
      </c>
      <c r="P68" s="19">
        <f>IF(qualitative!N68=106,1,0)</f>
        <v>0</v>
      </c>
      <c r="Q68" s="19">
        <f t="shared" ref="Q68:Q100" si="17">IF(COUNTIF(L68:P68,1)=5,1,IF(COUNTIF(L68:P68,1)=4,0.5,0))</f>
        <v>0</v>
      </c>
      <c r="R68" s="19">
        <f>IF(qualitative!O68=6,1,0)</f>
        <v>0</v>
      </c>
      <c r="S68" s="19">
        <f>IF(qualitative!P68=8,1,0)</f>
        <v>0</v>
      </c>
      <c r="T68" s="19">
        <f>IF(qualitative!Q68=30,1,0)</f>
        <v>0</v>
      </c>
      <c r="U68" s="19">
        <f>IF(qualitative!R68=40,1,0)</f>
        <v>0</v>
      </c>
      <c r="V68" s="19">
        <f>IF(qualitative!S68=25,1,0)</f>
        <v>0</v>
      </c>
      <c r="W68" s="19">
        <f t="shared" ref="W68:W100" si="18">IF(COUNTIF(R68:V68,1)=5,1,IF(COUNTIF(R68:V68,1)=4,0.5,0))</f>
        <v>0</v>
      </c>
      <c r="X68" s="19">
        <f>IF(qualitative!T68=67,1,0)</f>
        <v>0</v>
      </c>
      <c r="Y68" s="19">
        <f>IF(qualitative!U68=15,1,0)</f>
        <v>0</v>
      </c>
      <c r="Z68" s="19">
        <f>IF(qualitative!V68=80,1,0)</f>
        <v>0</v>
      </c>
      <c r="AA68" s="19">
        <f t="shared" ref="AA68:AA100" si="19">IF(COUNTIF(X68:Z68,1)=3,1,IF(COUNTIF(X68:Z68,1)=2,0.5,0))</f>
        <v>0</v>
      </c>
      <c r="AB68" s="19">
        <f>IF(qualitative!W68=5,1,0)</f>
        <v>0</v>
      </c>
      <c r="AC68" s="19">
        <f>IF(qualitative!X68=4,1,0)</f>
        <v>0</v>
      </c>
      <c r="AD68" s="19">
        <f>IF(qualitative!Y68=6,1,0)</f>
        <v>0</v>
      </c>
      <c r="AE68" s="19">
        <f>IF(qualitative!Z68=3,1,0)</f>
        <v>0</v>
      </c>
      <c r="AF68" s="19">
        <f>IF(qualitative!AA68=7,1,0)</f>
        <v>0</v>
      </c>
      <c r="AG68" s="19">
        <f>IF(qualitative!AB68=5,1,0)</f>
        <v>0</v>
      </c>
      <c r="AH68" s="19">
        <f t="shared" ref="AH68:AH100" si="20">IF(COUNTIF(AB68:AG68,1)=6,1,IF(COUNTIF(AB68:AG68,1)=5,0.5,0))</f>
        <v>0</v>
      </c>
      <c r="AI68" s="19">
        <f>IF(qualitative!AC68=39,1,0)</f>
        <v>0</v>
      </c>
      <c r="AJ68" s="19">
        <f>IF(qualitative!AD68=80,1,0)</f>
        <v>0</v>
      </c>
      <c r="AK68" s="19">
        <f>IF(qualitative!AE68=90,1,0)</f>
        <v>0</v>
      </c>
      <c r="AL68" s="19">
        <f>IF(qualitative!AF68=67,1,0)</f>
        <v>0</v>
      </c>
      <c r="AM68" s="19">
        <f>IF(qualitative!AG68=33,1,0)</f>
        <v>0</v>
      </c>
      <c r="AN68" s="19">
        <f t="shared" ref="AN68:AN100" si="21">IF(COUNTIF(AI68:AM68,1)=5,1,IF(COUNTIF(AI68:AM68,1)=4,0.5,0))</f>
        <v>0</v>
      </c>
      <c r="AO68" s="19">
        <f>IF(qualitative!AH68=42,1,0)</f>
        <v>0</v>
      </c>
      <c r="AP68" s="19">
        <f>IF(qualitative!AI68=30,1,0)</f>
        <v>0</v>
      </c>
      <c r="AQ68" s="19">
        <f>IF(qualitative!AJ68=11,1,0)</f>
        <v>0</v>
      </c>
      <c r="AR68" s="19">
        <f>IF(qualitative!AK68=26,1,0)</f>
        <v>0</v>
      </c>
      <c r="AS68" s="19">
        <f>IF(qualitative!AL68=17,1,0)</f>
        <v>0</v>
      </c>
      <c r="AT68" s="19">
        <f t="shared" ref="AT68:AT100" si="22">IF(COUNTIF(AO68:AS68,1)=5,1,IF(COUNTIF(AO68:AS68,1)=4,0.5,0))</f>
        <v>0</v>
      </c>
      <c r="AU68" s="19">
        <f>IF(qualitative!AM68="12+6",1,0)</f>
        <v>0</v>
      </c>
      <c r="AV68" s="19">
        <f>IF(qualitative!AN68=18,1,0)</f>
        <v>0</v>
      </c>
      <c r="AW68" s="19">
        <f t="shared" ref="AW68:AW100" si="23">IF(COUNTIF(AU68:AV68,1)=2,1,IF(COUNTIF(AU68:AV68,1)=1,0.5,0))</f>
        <v>0</v>
      </c>
      <c r="AX68" s="19">
        <f>IF(qualitative!AO68="28-3",1,0)</f>
        <v>0</v>
      </c>
      <c r="AY68" s="19">
        <f>IF(qualitative!AP68=25,1,0)</f>
        <v>0</v>
      </c>
      <c r="AZ68" s="19">
        <f t="shared" ref="AZ68:AZ100" si="24">IF(COUNTIF(AX68:AY68,1)=2,1,IF(COUNTIF(AX68:AY68,1)=1,0.5,0))</f>
        <v>0</v>
      </c>
      <c r="BA68" s="19">
        <f>IF(qualitative!AQ68=14,1,0)</f>
        <v>0</v>
      </c>
      <c r="BB68" s="19">
        <f>IF(qualitative!AR68=20,1,0)</f>
        <v>0</v>
      </c>
      <c r="BC68" s="19">
        <f>IF(qualitative!AS68=80,1,0)</f>
        <v>0</v>
      </c>
      <c r="BD68" s="19">
        <f>IF(qualitative!AT68=18,1,0)</f>
        <v>0</v>
      </c>
      <c r="BE68" s="19">
        <f>IF(qualitative!AU68=70,1,0)</f>
        <v>0</v>
      </c>
      <c r="BF68" s="19">
        <f>IF(qualitative!AV68=30,1,0)</f>
        <v>0</v>
      </c>
      <c r="BG68" s="19">
        <f t="shared" ref="BG68:BG100" si="25">IF(COUNTIF(BA68:BF68,1)=6,1,IF(OR(COUNTIF(BA68:BF68,1)=5,COUNTIF(BA68:BF68,1)=4),0.5,0))</f>
        <v>0</v>
      </c>
      <c r="BH68" s="19">
        <f>IF(OR(qualitative!AW68="5*4",qualitative!AW68="4*5",qualitative!AW68="4*5=20",qualitative!AW68="5*4=20"),1,0)</f>
        <v>0</v>
      </c>
      <c r="BI68" s="19">
        <f>IF(qualitative!AX68=3,1,0)</f>
        <v>0</v>
      </c>
      <c r="BJ68" s="19">
        <f>qualitative!AY68</f>
        <v>0</v>
      </c>
      <c r="BK68" s="19">
        <f t="shared" ref="BK68:BK100" si="26">IF(OR(COUNTIF(BI68:BJ68,1)=2,AND(BI68=1,BJ68=0)),1,IF(BJ68=1,0.5,0))</f>
        <v>0</v>
      </c>
      <c r="BL68" s="19">
        <f>IF(qualitative!AZ68=5,1,0)</f>
        <v>0</v>
      </c>
      <c r="BM68" s="19">
        <f>qualitative!BA68</f>
        <v>0</v>
      </c>
      <c r="BN68" s="19">
        <f t="shared" ref="BN68:BN100" si="27">IF(OR(COUNTIF(BL68:BM68,1)=2,AND(BL68=1,BM68=0)),1,IF(BM68=1,0.5,0))</f>
        <v>0</v>
      </c>
      <c r="BO68" s="18">
        <f t="shared" ref="BO68:BO100" si="28">C68+G68+K68+Q68+W68+AA68+AH68+AN68+AT68+AW68+AZ68+BG68+BH68+BK68+BN68</f>
        <v>0</v>
      </c>
      <c r="BP68" s="22">
        <f t="shared" ref="BP68:BP100" si="29">BO68/15</f>
        <v>0</v>
      </c>
      <c r="BQ68" s="18">
        <f>COUNTIF(qualitative!C68:BA68,999)</f>
        <v>0</v>
      </c>
    </row>
    <row r="69" spans="1:69" x14ac:dyDescent="0.35">
      <c r="A69" s="19">
        <f>qualitative!A69</f>
        <v>0</v>
      </c>
      <c r="B69">
        <f>qualitative!B69</f>
        <v>0</v>
      </c>
      <c r="C69" s="19">
        <f>IF(qualitative!C69=23,1,0)</f>
        <v>0</v>
      </c>
      <c r="D69" s="19">
        <f>IF(qualitative!D69=25,1,0)</f>
        <v>0</v>
      </c>
      <c r="E69" s="19">
        <f>IF(qualitative!E69=26,1,0)</f>
        <v>0</v>
      </c>
      <c r="F69" s="19">
        <f>IF(qualitative!F69=45,1,0)</f>
        <v>0</v>
      </c>
      <c r="G69" s="19">
        <f t="shared" si="15"/>
        <v>0</v>
      </c>
      <c r="H69" s="19">
        <f>IF(qualitative!G69=394041,1,0)</f>
        <v>0</v>
      </c>
      <c r="I69" s="19">
        <f>IF(qualitative!H69=868990,1,0)</f>
        <v>0</v>
      </c>
      <c r="J69" s="19">
        <f>IF(qualitative!I69=585960,1,0)</f>
        <v>0</v>
      </c>
      <c r="K69" s="19">
        <f t="shared" si="16"/>
        <v>0</v>
      </c>
      <c r="L69" s="19">
        <f>IF(qualitative!J69=34,1,0)</f>
        <v>0</v>
      </c>
      <c r="M69" s="19">
        <f>IF(qualitative!K69=15,1,0)</f>
        <v>0</v>
      </c>
      <c r="N69" s="19">
        <f>IF(qualitative!L69=50,1,0)</f>
        <v>0</v>
      </c>
      <c r="O69" s="19">
        <f>IF(qualitative!M69=76,1,0)</f>
        <v>0</v>
      </c>
      <c r="P69" s="19">
        <f>IF(qualitative!N69=106,1,0)</f>
        <v>0</v>
      </c>
      <c r="Q69" s="19">
        <f t="shared" si="17"/>
        <v>0</v>
      </c>
      <c r="R69" s="19">
        <f>IF(qualitative!O69=6,1,0)</f>
        <v>0</v>
      </c>
      <c r="S69" s="19">
        <f>IF(qualitative!P69=8,1,0)</f>
        <v>0</v>
      </c>
      <c r="T69" s="19">
        <f>IF(qualitative!Q69=30,1,0)</f>
        <v>0</v>
      </c>
      <c r="U69" s="19">
        <f>IF(qualitative!R69=40,1,0)</f>
        <v>0</v>
      </c>
      <c r="V69" s="19">
        <f>IF(qualitative!S69=25,1,0)</f>
        <v>0</v>
      </c>
      <c r="W69" s="19">
        <f t="shared" si="18"/>
        <v>0</v>
      </c>
      <c r="X69" s="19">
        <f>IF(qualitative!T69=67,1,0)</f>
        <v>0</v>
      </c>
      <c r="Y69" s="19">
        <f>IF(qualitative!U69=15,1,0)</f>
        <v>0</v>
      </c>
      <c r="Z69" s="19">
        <f>IF(qualitative!V69=80,1,0)</f>
        <v>0</v>
      </c>
      <c r="AA69" s="19">
        <f t="shared" si="19"/>
        <v>0</v>
      </c>
      <c r="AB69" s="19">
        <f>IF(qualitative!W69=5,1,0)</f>
        <v>0</v>
      </c>
      <c r="AC69" s="19">
        <f>IF(qualitative!X69=4,1,0)</f>
        <v>0</v>
      </c>
      <c r="AD69" s="19">
        <f>IF(qualitative!Y69=6,1,0)</f>
        <v>0</v>
      </c>
      <c r="AE69" s="19">
        <f>IF(qualitative!Z69=3,1,0)</f>
        <v>0</v>
      </c>
      <c r="AF69" s="19">
        <f>IF(qualitative!AA69=7,1,0)</f>
        <v>0</v>
      </c>
      <c r="AG69" s="19">
        <f>IF(qualitative!AB69=5,1,0)</f>
        <v>0</v>
      </c>
      <c r="AH69" s="19">
        <f t="shared" si="20"/>
        <v>0</v>
      </c>
      <c r="AI69" s="19">
        <f>IF(qualitative!AC69=39,1,0)</f>
        <v>0</v>
      </c>
      <c r="AJ69" s="19">
        <f>IF(qualitative!AD69=80,1,0)</f>
        <v>0</v>
      </c>
      <c r="AK69" s="19">
        <f>IF(qualitative!AE69=90,1,0)</f>
        <v>0</v>
      </c>
      <c r="AL69" s="19">
        <f>IF(qualitative!AF69=67,1,0)</f>
        <v>0</v>
      </c>
      <c r="AM69" s="19">
        <f>IF(qualitative!AG69=33,1,0)</f>
        <v>0</v>
      </c>
      <c r="AN69" s="19">
        <f t="shared" si="21"/>
        <v>0</v>
      </c>
      <c r="AO69" s="19">
        <f>IF(qualitative!AH69=42,1,0)</f>
        <v>0</v>
      </c>
      <c r="AP69" s="19">
        <f>IF(qualitative!AI69=30,1,0)</f>
        <v>0</v>
      </c>
      <c r="AQ69" s="19">
        <f>IF(qualitative!AJ69=11,1,0)</f>
        <v>0</v>
      </c>
      <c r="AR69" s="19">
        <f>IF(qualitative!AK69=26,1,0)</f>
        <v>0</v>
      </c>
      <c r="AS69" s="19">
        <f>IF(qualitative!AL69=17,1,0)</f>
        <v>0</v>
      </c>
      <c r="AT69" s="19">
        <f t="shared" si="22"/>
        <v>0</v>
      </c>
      <c r="AU69" s="19">
        <f>IF(qualitative!AM69="12+6",1,0)</f>
        <v>0</v>
      </c>
      <c r="AV69" s="19">
        <f>IF(qualitative!AN69=18,1,0)</f>
        <v>0</v>
      </c>
      <c r="AW69" s="19">
        <f t="shared" si="23"/>
        <v>0</v>
      </c>
      <c r="AX69" s="19">
        <f>IF(qualitative!AO69="28-3",1,0)</f>
        <v>0</v>
      </c>
      <c r="AY69" s="19">
        <f>IF(qualitative!AP69=25,1,0)</f>
        <v>0</v>
      </c>
      <c r="AZ69" s="19">
        <f t="shared" si="24"/>
        <v>0</v>
      </c>
      <c r="BA69" s="19">
        <f>IF(qualitative!AQ69=14,1,0)</f>
        <v>0</v>
      </c>
      <c r="BB69" s="19">
        <f>IF(qualitative!AR69=20,1,0)</f>
        <v>0</v>
      </c>
      <c r="BC69" s="19">
        <f>IF(qualitative!AS69=80,1,0)</f>
        <v>0</v>
      </c>
      <c r="BD69" s="19">
        <f>IF(qualitative!AT69=18,1,0)</f>
        <v>0</v>
      </c>
      <c r="BE69" s="19">
        <f>IF(qualitative!AU69=70,1,0)</f>
        <v>0</v>
      </c>
      <c r="BF69" s="19">
        <f>IF(qualitative!AV69=30,1,0)</f>
        <v>0</v>
      </c>
      <c r="BG69" s="19">
        <f t="shared" si="25"/>
        <v>0</v>
      </c>
      <c r="BH69" s="19">
        <f>IF(OR(qualitative!AW69="5*4",qualitative!AW69="4*5",qualitative!AW69="4*5=20",qualitative!AW69="5*4=20"),1,0)</f>
        <v>0</v>
      </c>
      <c r="BI69" s="19">
        <f>IF(qualitative!AX69=3,1,0)</f>
        <v>0</v>
      </c>
      <c r="BJ69" s="19">
        <f>qualitative!AY69</f>
        <v>0</v>
      </c>
      <c r="BK69" s="19">
        <f t="shared" si="26"/>
        <v>0</v>
      </c>
      <c r="BL69" s="19">
        <f>IF(qualitative!AZ69=5,1,0)</f>
        <v>0</v>
      </c>
      <c r="BM69" s="19">
        <f>qualitative!BA69</f>
        <v>0</v>
      </c>
      <c r="BN69" s="19">
        <f t="shared" si="27"/>
        <v>0</v>
      </c>
      <c r="BO69" s="18">
        <f t="shared" si="28"/>
        <v>0</v>
      </c>
      <c r="BP69" s="22">
        <f t="shared" si="29"/>
        <v>0</v>
      </c>
      <c r="BQ69" s="18">
        <f>COUNTIF(qualitative!C69:BA69,999)</f>
        <v>0</v>
      </c>
    </row>
    <row r="70" spans="1:69" x14ac:dyDescent="0.35">
      <c r="A70" s="19">
        <f>qualitative!A70</f>
        <v>0</v>
      </c>
      <c r="B70">
        <f>qualitative!B70</f>
        <v>0</v>
      </c>
      <c r="C70" s="19">
        <f>IF(qualitative!C70=23,1,0)</f>
        <v>0</v>
      </c>
      <c r="D70" s="19">
        <f>IF(qualitative!D70=25,1,0)</f>
        <v>0</v>
      </c>
      <c r="E70" s="19">
        <f>IF(qualitative!E70=26,1,0)</f>
        <v>0</v>
      </c>
      <c r="F70" s="19">
        <f>IF(qualitative!F70=45,1,0)</f>
        <v>0</v>
      </c>
      <c r="G70" s="19">
        <f t="shared" si="15"/>
        <v>0</v>
      </c>
      <c r="H70" s="19">
        <f>IF(qualitative!G70=394041,1,0)</f>
        <v>0</v>
      </c>
      <c r="I70" s="19">
        <f>IF(qualitative!H70=868990,1,0)</f>
        <v>0</v>
      </c>
      <c r="J70" s="19">
        <f>IF(qualitative!I70=585960,1,0)</f>
        <v>0</v>
      </c>
      <c r="K70" s="19">
        <f t="shared" si="16"/>
        <v>0</v>
      </c>
      <c r="L70" s="19">
        <f>IF(qualitative!J70=34,1,0)</f>
        <v>0</v>
      </c>
      <c r="M70" s="19">
        <f>IF(qualitative!K70=15,1,0)</f>
        <v>0</v>
      </c>
      <c r="N70" s="19">
        <f>IF(qualitative!L70=50,1,0)</f>
        <v>0</v>
      </c>
      <c r="O70" s="19">
        <f>IF(qualitative!M70=76,1,0)</f>
        <v>0</v>
      </c>
      <c r="P70" s="19">
        <f>IF(qualitative!N70=106,1,0)</f>
        <v>0</v>
      </c>
      <c r="Q70" s="19">
        <f t="shared" si="17"/>
        <v>0</v>
      </c>
      <c r="R70" s="19">
        <f>IF(qualitative!O70=6,1,0)</f>
        <v>0</v>
      </c>
      <c r="S70" s="19">
        <f>IF(qualitative!P70=8,1,0)</f>
        <v>0</v>
      </c>
      <c r="T70" s="19">
        <f>IF(qualitative!Q70=30,1,0)</f>
        <v>0</v>
      </c>
      <c r="U70" s="19">
        <f>IF(qualitative!R70=40,1,0)</f>
        <v>0</v>
      </c>
      <c r="V70" s="19">
        <f>IF(qualitative!S70=25,1,0)</f>
        <v>0</v>
      </c>
      <c r="W70" s="19">
        <f t="shared" si="18"/>
        <v>0</v>
      </c>
      <c r="X70" s="19">
        <f>IF(qualitative!T70=67,1,0)</f>
        <v>0</v>
      </c>
      <c r="Y70" s="19">
        <f>IF(qualitative!U70=15,1,0)</f>
        <v>0</v>
      </c>
      <c r="Z70" s="19">
        <f>IF(qualitative!V70=80,1,0)</f>
        <v>0</v>
      </c>
      <c r="AA70" s="19">
        <f t="shared" si="19"/>
        <v>0</v>
      </c>
      <c r="AB70" s="19">
        <f>IF(qualitative!W70=5,1,0)</f>
        <v>0</v>
      </c>
      <c r="AC70" s="19">
        <f>IF(qualitative!X70=4,1,0)</f>
        <v>0</v>
      </c>
      <c r="AD70" s="19">
        <f>IF(qualitative!Y70=6,1,0)</f>
        <v>0</v>
      </c>
      <c r="AE70" s="19">
        <f>IF(qualitative!Z70=3,1,0)</f>
        <v>0</v>
      </c>
      <c r="AF70" s="19">
        <f>IF(qualitative!AA70=7,1,0)</f>
        <v>0</v>
      </c>
      <c r="AG70" s="19">
        <f>IF(qualitative!AB70=5,1,0)</f>
        <v>0</v>
      </c>
      <c r="AH70" s="19">
        <f t="shared" si="20"/>
        <v>0</v>
      </c>
      <c r="AI70" s="19">
        <f>IF(qualitative!AC70=39,1,0)</f>
        <v>0</v>
      </c>
      <c r="AJ70" s="19">
        <f>IF(qualitative!AD70=80,1,0)</f>
        <v>0</v>
      </c>
      <c r="AK70" s="19">
        <f>IF(qualitative!AE70=90,1,0)</f>
        <v>0</v>
      </c>
      <c r="AL70" s="19">
        <f>IF(qualitative!AF70=67,1,0)</f>
        <v>0</v>
      </c>
      <c r="AM70" s="19">
        <f>IF(qualitative!AG70=33,1,0)</f>
        <v>0</v>
      </c>
      <c r="AN70" s="19">
        <f t="shared" si="21"/>
        <v>0</v>
      </c>
      <c r="AO70" s="19">
        <f>IF(qualitative!AH70=42,1,0)</f>
        <v>0</v>
      </c>
      <c r="AP70" s="19">
        <f>IF(qualitative!AI70=30,1,0)</f>
        <v>0</v>
      </c>
      <c r="AQ70" s="19">
        <f>IF(qualitative!AJ70=11,1,0)</f>
        <v>0</v>
      </c>
      <c r="AR70" s="19">
        <f>IF(qualitative!AK70=26,1,0)</f>
        <v>0</v>
      </c>
      <c r="AS70" s="19">
        <f>IF(qualitative!AL70=17,1,0)</f>
        <v>0</v>
      </c>
      <c r="AT70" s="19">
        <f t="shared" si="22"/>
        <v>0</v>
      </c>
      <c r="AU70" s="19">
        <f>IF(qualitative!AM70="12+6",1,0)</f>
        <v>0</v>
      </c>
      <c r="AV70" s="19">
        <f>IF(qualitative!AN70=18,1,0)</f>
        <v>0</v>
      </c>
      <c r="AW70" s="19">
        <f t="shared" si="23"/>
        <v>0</v>
      </c>
      <c r="AX70" s="19">
        <f>IF(qualitative!AO70="28-3",1,0)</f>
        <v>0</v>
      </c>
      <c r="AY70" s="19">
        <f>IF(qualitative!AP70=25,1,0)</f>
        <v>0</v>
      </c>
      <c r="AZ70" s="19">
        <f t="shared" si="24"/>
        <v>0</v>
      </c>
      <c r="BA70" s="19">
        <f>IF(qualitative!AQ70=14,1,0)</f>
        <v>0</v>
      </c>
      <c r="BB70" s="19">
        <f>IF(qualitative!AR70=20,1,0)</f>
        <v>0</v>
      </c>
      <c r="BC70" s="19">
        <f>IF(qualitative!AS70=80,1,0)</f>
        <v>0</v>
      </c>
      <c r="BD70" s="19">
        <f>IF(qualitative!AT70=18,1,0)</f>
        <v>0</v>
      </c>
      <c r="BE70" s="19">
        <f>IF(qualitative!AU70=70,1,0)</f>
        <v>0</v>
      </c>
      <c r="BF70" s="19">
        <f>IF(qualitative!AV70=30,1,0)</f>
        <v>0</v>
      </c>
      <c r="BG70" s="19">
        <f t="shared" si="25"/>
        <v>0</v>
      </c>
      <c r="BH70" s="19">
        <f>IF(OR(qualitative!AW70="5*4",qualitative!AW70="4*5",qualitative!AW70="4*5=20",qualitative!AW70="5*4=20"),1,0)</f>
        <v>0</v>
      </c>
      <c r="BI70" s="19">
        <f>IF(qualitative!AX70=3,1,0)</f>
        <v>0</v>
      </c>
      <c r="BJ70" s="19">
        <f>qualitative!AY70</f>
        <v>0</v>
      </c>
      <c r="BK70" s="19">
        <f t="shared" si="26"/>
        <v>0</v>
      </c>
      <c r="BL70" s="19">
        <f>IF(qualitative!AZ70=5,1,0)</f>
        <v>0</v>
      </c>
      <c r="BM70" s="19">
        <f>qualitative!BA70</f>
        <v>0</v>
      </c>
      <c r="BN70" s="19">
        <f t="shared" si="27"/>
        <v>0</v>
      </c>
      <c r="BO70" s="18">
        <f t="shared" si="28"/>
        <v>0</v>
      </c>
      <c r="BP70" s="22">
        <f t="shared" si="29"/>
        <v>0</v>
      </c>
      <c r="BQ70" s="18">
        <f>COUNTIF(qualitative!C70:BA70,999)</f>
        <v>0</v>
      </c>
    </row>
    <row r="71" spans="1:69" x14ac:dyDescent="0.35">
      <c r="A71" s="19">
        <f>qualitative!A71</f>
        <v>0</v>
      </c>
      <c r="B71">
        <f>qualitative!B71</f>
        <v>0</v>
      </c>
      <c r="C71" s="19">
        <f>IF(qualitative!C71=23,1,0)</f>
        <v>0</v>
      </c>
      <c r="D71" s="19">
        <f>IF(qualitative!D71=25,1,0)</f>
        <v>0</v>
      </c>
      <c r="E71" s="19">
        <f>IF(qualitative!E71=26,1,0)</f>
        <v>0</v>
      </c>
      <c r="F71" s="19">
        <f>IF(qualitative!F71=45,1,0)</f>
        <v>0</v>
      </c>
      <c r="G71" s="19">
        <f t="shared" si="15"/>
        <v>0</v>
      </c>
      <c r="H71" s="19">
        <f>IF(qualitative!G71=394041,1,0)</f>
        <v>0</v>
      </c>
      <c r="I71" s="19">
        <f>IF(qualitative!H71=868990,1,0)</f>
        <v>0</v>
      </c>
      <c r="J71" s="19">
        <f>IF(qualitative!I71=585960,1,0)</f>
        <v>0</v>
      </c>
      <c r="K71" s="19">
        <f t="shared" si="16"/>
        <v>0</v>
      </c>
      <c r="L71" s="19">
        <f>IF(qualitative!J71=34,1,0)</f>
        <v>0</v>
      </c>
      <c r="M71" s="19">
        <f>IF(qualitative!K71=15,1,0)</f>
        <v>0</v>
      </c>
      <c r="N71" s="19">
        <f>IF(qualitative!L71=50,1,0)</f>
        <v>0</v>
      </c>
      <c r="O71" s="19">
        <f>IF(qualitative!M71=76,1,0)</f>
        <v>0</v>
      </c>
      <c r="P71" s="19">
        <f>IF(qualitative!N71=106,1,0)</f>
        <v>0</v>
      </c>
      <c r="Q71" s="19">
        <f t="shared" si="17"/>
        <v>0</v>
      </c>
      <c r="R71" s="19">
        <f>IF(qualitative!O71=6,1,0)</f>
        <v>0</v>
      </c>
      <c r="S71" s="19">
        <f>IF(qualitative!P71=8,1,0)</f>
        <v>0</v>
      </c>
      <c r="T71" s="19">
        <f>IF(qualitative!Q71=30,1,0)</f>
        <v>0</v>
      </c>
      <c r="U71" s="19">
        <f>IF(qualitative!R71=40,1,0)</f>
        <v>0</v>
      </c>
      <c r="V71" s="19">
        <f>IF(qualitative!S71=25,1,0)</f>
        <v>0</v>
      </c>
      <c r="W71" s="19">
        <f t="shared" si="18"/>
        <v>0</v>
      </c>
      <c r="X71" s="19">
        <f>IF(qualitative!T71=67,1,0)</f>
        <v>0</v>
      </c>
      <c r="Y71" s="19">
        <f>IF(qualitative!U71=15,1,0)</f>
        <v>0</v>
      </c>
      <c r="Z71" s="19">
        <f>IF(qualitative!V71=80,1,0)</f>
        <v>0</v>
      </c>
      <c r="AA71" s="19">
        <f t="shared" si="19"/>
        <v>0</v>
      </c>
      <c r="AB71" s="19">
        <f>IF(qualitative!W71=5,1,0)</f>
        <v>0</v>
      </c>
      <c r="AC71" s="19">
        <f>IF(qualitative!X71=4,1,0)</f>
        <v>0</v>
      </c>
      <c r="AD71" s="19">
        <f>IF(qualitative!Y71=6,1,0)</f>
        <v>0</v>
      </c>
      <c r="AE71" s="19">
        <f>IF(qualitative!Z71=3,1,0)</f>
        <v>0</v>
      </c>
      <c r="AF71" s="19">
        <f>IF(qualitative!AA71=7,1,0)</f>
        <v>0</v>
      </c>
      <c r="AG71" s="19">
        <f>IF(qualitative!AB71=5,1,0)</f>
        <v>0</v>
      </c>
      <c r="AH71" s="19">
        <f t="shared" si="20"/>
        <v>0</v>
      </c>
      <c r="AI71" s="19">
        <f>IF(qualitative!AC71=39,1,0)</f>
        <v>0</v>
      </c>
      <c r="AJ71" s="19">
        <f>IF(qualitative!AD71=80,1,0)</f>
        <v>0</v>
      </c>
      <c r="AK71" s="19">
        <f>IF(qualitative!AE71=90,1,0)</f>
        <v>0</v>
      </c>
      <c r="AL71" s="19">
        <f>IF(qualitative!AF71=67,1,0)</f>
        <v>0</v>
      </c>
      <c r="AM71" s="19">
        <f>IF(qualitative!AG71=33,1,0)</f>
        <v>0</v>
      </c>
      <c r="AN71" s="19">
        <f t="shared" si="21"/>
        <v>0</v>
      </c>
      <c r="AO71" s="19">
        <f>IF(qualitative!AH71=42,1,0)</f>
        <v>0</v>
      </c>
      <c r="AP71" s="19">
        <f>IF(qualitative!AI71=30,1,0)</f>
        <v>0</v>
      </c>
      <c r="AQ71" s="19">
        <f>IF(qualitative!AJ71=11,1,0)</f>
        <v>0</v>
      </c>
      <c r="AR71" s="19">
        <f>IF(qualitative!AK71=26,1,0)</f>
        <v>0</v>
      </c>
      <c r="AS71" s="19">
        <f>IF(qualitative!AL71=17,1,0)</f>
        <v>0</v>
      </c>
      <c r="AT71" s="19">
        <f t="shared" si="22"/>
        <v>0</v>
      </c>
      <c r="AU71" s="19">
        <f>IF(qualitative!AM71="12+6",1,0)</f>
        <v>0</v>
      </c>
      <c r="AV71" s="19">
        <f>IF(qualitative!AN71=18,1,0)</f>
        <v>0</v>
      </c>
      <c r="AW71" s="19">
        <f t="shared" si="23"/>
        <v>0</v>
      </c>
      <c r="AX71" s="19">
        <f>IF(qualitative!AO71="28-3",1,0)</f>
        <v>0</v>
      </c>
      <c r="AY71" s="19">
        <f>IF(qualitative!AP71=25,1,0)</f>
        <v>0</v>
      </c>
      <c r="AZ71" s="19">
        <f t="shared" si="24"/>
        <v>0</v>
      </c>
      <c r="BA71" s="19">
        <f>IF(qualitative!AQ71=14,1,0)</f>
        <v>0</v>
      </c>
      <c r="BB71" s="19">
        <f>IF(qualitative!AR71=20,1,0)</f>
        <v>0</v>
      </c>
      <c r="BC71" s="19">
        <f>IF(qualitative!AS71=80,1,0)</f>
        <v>0</v>
      </c>
      <c r="BD71" s="19">
        <f>IF(qualitative!AT71=18,1,0)</f>
        <v>0</v>
      </c>
      <c r="BE71" s="19">
        <f>IF(qualitative!AU71=70,1,0)</f>
        <v>0</v>
      </c>
      <c r="BF71" s="19">
        <f>IF(qualitative!AV71=30,1,0)</f>
        <v>0</v>
      </c>
      <c r="BG71" s="19">
        <f t="shared" si="25"/>
        <v>0</v>
      </c>
      <c r="BH71" s="19">
        <f>IF(OR(qualitative!AW71="5*4",qualitative!AW71="4*5",qualitative!AW71="4*5=20",qualitative!AW71="5*4=20"),1,0)</f>
        <v>0</v>
      </c>
      <c r="BI71" s="19">
        <f>IF(qualitative!AX71=3,1,0)</f>
        <v>0</v>
      </c>
      <c r="BJ71" s="19">
        <f>qualitative!AY71</f>
        <v>0</v>
      </c>
      <c r="BK71" s="19">
        <f t="shared" si="26"/>
        <v>0</v>
      </c>
      <c r="BL71" s="19">
        <f>IF(qualitative!AZ71=5,1,0)</f>
        <v>0</v>
      </c>
      <c r="BM71" s="19">
        <f>qualitative!BA71</f>
        <v>0</v>
      </c>
      <c r="BN71" s="19">
        <f t="shared" si="27"/>
        <v>0</v>
      </c>
      <c r="BO71" s="18">
        <f t="shared" si="28"/>
        <v>0</v>
      </c>
      <c r="BP71" s="22">
        <f t="shared" si="29"/>
        <v>0</v>
      </c>
      <c r="BQ71" s="18">
        <f>COUNTIF(qualitative!C71:BA71,999)</f>
        <v>0</v>
      </c>
    </row>
    <row r="72" spans="1:69" x14ac:dyDescent="0.35">
      <c r="A72" s="19">
        <f>qualitative!A72</f>
        <v>0</v>
      </c>
      <c r="B72">
        <f>qualitative!B72</f>
        <v>0</v>
      </c>
      <c r="C72" s="19">
        <f>IF(qualitative!C72=23,1,0)</f>
        <v>0</v>
      </c>
      <c r="D72" s="19">
        <f>IF(qualitative!D72=25,1,0)</f>
        <v>0</v>
      </c>
      <c r="E72" s="19">
        <f>IF(qualitative!E72=26,1,0)</f>
        <v>0</v>
      </c>
      <c r="F72" s="19">
        <f>IF(qualitative!F72=45,1,0)</f>
        <v>0</v>
      </c>
      <c r="G72" s="19">
        <f t="shared" si="15"/>
        <v>0</v>
      </c>
      <c r="H72" s="19">
        <f>IF(qualitative!G72=394041,1,0)</f>
        <v>0</v>
      </c>
      <c r="I72" s="19">
        <f>IF(qualitative!H72=868990,1,0)</f>
        <v>0</v>
      </c>
      <c r="J72" s="19">
        <f>IF(qualitative!I72=585960,1,0)</f>
        <v>0</v>
      </c>
      <c r="K72" s="19">
        <f t="shared" si="16"/>
        <v>0</v>
      </c>
      <c r="L72" s="19">
        <f>IF(qualitative!J72=34,1,0)</f>
        <v>0</v>
      </c>
      <c r="M72" s="19">
        <f>IF(qualitative!K72=15,1,0)</f>
        <v>0</v>
      </c>
      <c r="N72" s="19">
        <f>IF(qualitative!L72=50,1,0)</f>
        <v>0</v>
      </c>
      <c r="O72" s="19">
        <f>IF(qualitative!M72=76,1,0)</f>
        <v>0</v>
      </c>
      <c r="P72" s="19">
        <f>IF(qualitative!N72=106,1,0)</f>
        <v>0</v>
      </c>
      <c r="Q72" s="19">
        <f t="shared" si="17"/>
        <v>0</v>
      </c>
      <c r="R72" s="19">
        <f>IF(qualitative!O72=6,1,0)</f>
        <v>0</v>
      </c>
      <c r="S72" s="19">
        <f>IF(qualitative!P72=8,1,0)</f>
        <v>0</v>
      </c>
      <c r="T72" s="19">
        <f>IF(qualitative!Q72=30,1,0)</f>
        <v>0</v>
      </c>
      <c r="U72" s="19">
        <f>IF(qualitative!R72=40,1,0)</f>
        <v>0</v>
      </c>
      <c r="V72" s="19">
        <f>IF(qualitative!S72=25,1,0)</f>
        <v>0</v>
      </c>
      <c r="W72" s="19">
        <f t="shared" si="18"/>
        <v>0</v>
      </c>
      <c r="X72" s="19">
        <f>IF(qualitative!T72=67,1,0)</f>
        <v>0</v>
      </c>
      <c r="Y72" s="19">
        <f>IF(qualitative!U72=15,1,0)</f>
        <v>0</v>
      </c>
      <c r="Z72" s="19">
        <f>IF(qualitative!V72=80,1,0)</f>
        <v>0</v>
      </c>
      <c r="AA72" s="19">
        <f t="shared" si="19"/>
        <v>0</v>
      </c>
      <c r="AB72" s="19">
        <f>IF(qualitative!W72=5,1,0)</f>
        <v>0</v>
      </c>
      <c r="AC72" s="19">
        <f>IF(qualitative!X72=4,1,0)</f>
        <v>0</v>
      </c>
      <c r="AD72" s="19">
        <f>IF(qualitative!Y72=6,1,0)</f>
        <v>0</v>
      </c>
      <c r="AE72" s="19">
        <f>IF(qualitative!Z72=3,1,0)</f>
        <v>0</v>
      </c>
      <c r="AF72" s="19">
        <f>IF(qualitative!AA72=7,1,0)</f>
        <v>0</v>
      </c>
      <c r="AG72" s="19">
        <f>IF(qualitative!AB72=5,1,0)</f>
        <v>0</v>
      </c>
      <c r="AH72" s="19">
        <f t="shared" si="20"/>
        <v>0</v>
      </c>
      <c r="AI72" s="19">
        <f>IF(qualitative!AC72=39,1,0)</f>
        <v>0</v>
      </c>
      <c r="AJ72" s="19">
        <f>IF(qualitative!AD72=80,1,0)</f>
        <v>0</v>
      </c>
      <c r="AK72" s="19">
        <f>IF(qualitative!AE72=90,1,0)</f>
        <v>0</v>
      </c>
      <c r="AL72" s="19">
        <f>IF(qualitative!AF72=67,1,0)</f>
        <v>0</v>
      </c>
      <c r="AM72" s="19">
        <f>IF(qualitative!AG72=33,1,0)</f>
        <v>0</v>
      </c>
      <c r="AN72" s="19">
        <f t="shared" si="21"/>
        <v>0</v>
      </c>
      <c r="AO72" s="19">
        <f>IF(qualitative!AH72=42,1,0)</f>
        <v>0</v>
      </c>
      <c r="AP72" s="19">
        <f>IF(qualitative!AI72=30,1,0)</f>
        <v>0</v>
      </c>
      <c r="AQ72" s="19">
        <f>IF(qualitative!AJ72=11,1,0)</f>
        <v>0</v>
      </c>
      <c r="AR72" s="19">
        <f>IF(qualitative!AK72=26,1,0)</f>
        <v>0</v>
      </c>
      <c r="AS72" s="19">
        <f>IF(qualitative!AL72=17,1,0)</f>
        <v>0</v>
      </c>
      <c r="AT72" s="19">
        <f t="shared" si="22"/>
        <v>0</v>
      </c>
      <c r="AU72" s="19">
        <f>IF(qualitative!AM72="12+6",1,0)</f>
        <v>0</v>
      </c>
      <c r="AV72" s="19">
        <f>IF(qualitative!AN72=18,1,0)</f>
        <v>0</v>
      </c>
      <c r="AW72" s="19">
        <f t="shared" si="23"/>
        <v>0</v>
      </c>
      <c r="AX72" s="19">
        <f>IF(qualitative!AO72="28-3",1,0)</f>
        <v>0</v>
      </c>
      <c r="AY72" s="19">
        <f>IF(qualitative!AP72=25,1,0)</f>
        <v>0</v>
      </c>
      <c r="AZ72" s="19">
        <f t="shared" si="24"/>
        <v>0</v>
      </c>
      <c r="BA72" s="19">
        <f>IF(qualitative!AQ72=14,1,0)</f>
        <v>0</v>
      </c>
      <c r="BB72" s="19">
        <f>IF(qualitative!AR72=20,1,0)</f>
        <v>0</v>
      </c>
      <c r="BC72" s="19">
        <f>IF(qualitative!AS72=80,1,0)</f>
        <v>0</v>
      </c>
      <c r="BD72" s="19">
        <f>IF(qualitative!AT72=18,1,0)</f>
        <v>0</v>
      </c>
      <c r="BE72" s="19">
        <f>IF(qualitative!AU72=70,1,0)</f>
        <v>0</v>
      </c>
      <c r="BF72" s="19">
        <f>IF(qualitative!AV72=30,1,0)</f>
        <v>0</v>
      </c>
      <c r="BG72" s="19">
        <f t="shared" si="25"/>
        <v>0</v>
      </c>
      <c r="BH72" s="19">
        <f>IF(OR(qualitative!AW72="5*4",qualitative!AW72="4*5",qualitative!AW72="4*5=20",qualitative!AW72="5*4=20"),1,0)</f>
        <v>0</v>
      </c>
      <c r="BI72" s="19">
        <f>IF(qualitative!AX72=3,1,0)</f>
        <v>0</v>
      </c>
      <c r="BJ72" s="19">
        <f>qualitative!AY72</f>
        <v>0</v>
      </c>
      <c r="BK72" s="19">
        <f t="shared" si="26"/>
        <v>0</v>
      </c>
      <c r="BL72" s="19">
        <f>IF(qualitative!AZ72=5,1,0)</f>
        <v>0</v>
      </c>
      <c r="BM72" s="19">
        <f>qualitative!BA72</f>
        <v>0</v>
      </c>
      <c r="BN72" s="19">
        <f t="shared" si="27"/>
        <v>0</v>
      </c>
      <c r="BO72" s="18">
        <f t="shared" si="28"/>
        <v>0</v>
      </c>
      <c r="BP72" s="22">
        <f t="shared" si="29"/>
        <v>0</v>
      </c>
      <c r="BQ72" s="18">
        <f>COUNTIF(qualitative!C72:BA72,999)</f>
        <v>0</v>
      </c>
    </row>
    <row r="73" spans="1:69" x14ac:dyDescent="0.35">
      <c r="A73" s="19">
        <f>qualitative!A73</f>
        <v>0</v>
      </c>
      <c r="B73">
        <f>qualitative!B73</f>
        <v>0</v>
      </c>
      <c r="C73" s="19">
        <f>IF(qualitative!C73=23,1,0)</f>
        <v>0</v>
      </c>
      <c r="D73" s="19">
        <f>IF(qualitative!D73=25,1,0)</f>
        <v>0</v>
      </c>
      <c r="E73" s="19">
        <f>IF(qualitative!E73=26,1,0)</f>
        <v>0</v>
      </c>
      <c r="F73" s="19">
        <f>IF(qualitative!F73=45,1,0)</f>
        <v>0</v>
      </c>
      <c r="G73" s="19">
        <f t="shared" si="15"/>
        <v>0</v>
      </c>
      <c r="H73" s="19">
        <f>IF(qualitative!G73=394041,1,0)</f>
        <v>0</v>
      </c>
      <c r="I73" s="19">
        <f>IF(qualitative!H73=868990,1,0)</f>
        <v>0</v>
      </c>
      <c r="J73" s="19">
        <f>IF(qualitative!I73=585960,1,0)</f>
        <v>0</v>
      </c>
      <c r="K73" s="19">
        <f t="shared" si="16"/>
        <v>0</v>
      </c>
      <c r="L73" s="19">
        <f>IF(qualitative!J73=34,1,0)</f>
        <v>0</v>
      </c>
      <c r="M73" s="19">
        <f>IF(qualitative!K73=15,1,0)</f>
        <v>0</v>
      </c>
      <c r="N73" s="19">
        <f>IF(qualitative!L73=50,1,0)</f>
        <v>0</v>
      </c>
      <c r="O73" s="19">
        <f>IF(qualitative!M73=76,1,0)</f>
        <v>0</v>
      </c>
      <c r="P73" s="19">
        <f>IF(qualitative!N73=106,1,0)</f>
        <v>0</v>
      </c>
      <c r="Q73" s="19">
        <f t="shared" si="17"/>
        <v>0</v>
      </c>
      <c r="R73" s="19">
        <f>IF(qualitative!O73=6,1,0)</f>
        <v>0</v>
      </c>
      <c r="S73" s="19">
        <f>IF(qualitative!P73=8,1,0)</f>
        <v>0</v>
      </c>
      <c r="T73" s="19">
        <f>IF(qualitative!Q73=30,1,0)</f>
        <v>0</v>
      </c>
      <c r="U73" s="19">
        <f>IF(qualitative!R73=40,1,0)</f>
        <v>0</v>
      </c>
      <c r="V73" s="19">
        <f>IF(qualitative!S73=25,1,0)</f>
        <v>0</v>
      </c>
      <c r="W73" s="19">
        <f t="shared" si="18"/>
        <v>0</v>
      </c>
      <c r="X73" s="19">
        <f>IF(qualitative!T73=67,1,0)</f>
        <v>0</v>
      </c>
      <c r="Y73" s="19">
        <f>IF(qualitative!U73=15,1,0)</f>
        <v>0</v>
      </c>
      <c r="Z73" s="19">
        <f>IF(qualitative!V73=80,1,0)</f>
        <v>0</v>
      </c>
      <c r="AA73" s="19">
        <f t="shared" si="19"/>
        <v>0</v>
      </c>
      <c r="AB73" s="19">
        <f>IF(qualitative!W73=5,1,0)</f>
        <v>0</v>
      </c>
      <c r="AC73" s="19">
        <f>IF(qualitative!X73=4,1,0)</f>
        <v>0</v>
      </c>
      <c r="AD73" s="19">
        <f>IF(qualitative!Y73=6,1,0)</f>
        <v>0</v>
      </c>
      <c r="AE73" s="19">
        <f>IF(qualitative!Z73=3,1,0)</f>
        <v>0</v>
      </c>
      <c r="AF73" s="19">
        <f>IF(qualitative!AA73=7,1,0)</f>
        <v>0</v>
      </c>
      <c r="AG73" s="19">
        <f>IF(qualitative!AB73=5,1,0)</f>
        <v>0</v>
      </c>
      <c r="AH73" s="19">
        <f t="shared" si="20"/>
        <v>0</v>
      </c>
      <c r="AI73" s="19">
        <f>IF(qualitative!AC73=39,1,0)</f>
        <v>0</v>
      </c>
      <c r="AJ73" s="19">
        <f>IF(qualitative!AD73=80,1,0)</f>
        <v>0</v>
      </c>
      <c r="AK73" s="19">
        <f>IF(qualitative!AE73=90,1,0)</f>
        <v>0</v>
      </c>
      <c r="AL73" s="19">
        <f>IF(qualitative!AF73=67,1,0)</f>
        <v>0</v>
      </c>
      <c r="AM73" s="19">
        <f>IF(qualitative!AG73=33,1,0)</f>
        <v>0</v>
      </c>
      <c r="AN73" s="19">
        <f t="shared" si="21"/>
        <v>0</v>
      </c>
      <c r="AO73" s="19">
        <f>IF(qualitative!AH73=42,1,0)</f>
        <v>0</v>
      </c>
      <c r="AP73" s="19">
        <f>IF(qualitative!AI73=30,1,0)</f>
        <v>0</v>
      </c>
      <c r="AQ73" s="19">
        <f>IF(qualitative!AJ73=11,1,0)</f>
        <v>0</v>
      </c>
      <c r="AR73" s="19">
        <f>IF(qualitative!AK73=26,1,0)</f>
        <v>0</v>
      </c>
      <c r="AS73" s="19">
        <f>IF(qualitative!AL73=17,1,0)</f>
        <v>0</v>
      </c>
      <c r="AT73" s="19">
        <f t="shared" si="22"/>
        <v>0</v>
      </c>
      <c r="AU73" s="19">
        <f>IF(qualitative!AM73="12+6",1,0)</f>
        <v>0</v>
      </c>
      <c r="AV73" s="19">
        <f>IF(qualitative!AN73=18,1,0)</f>
        <v>0</v>
      </c>
      <c r="AW73" s="19">
        <f t="shared" si="23"/>
        <v>0</v>
      </c>
      <c r="AX73" s="19">
        <f>IF(qualitative!AO73="28-3",1,0)</f>
        <v>0</v>
      </c>
      <c r="AY73" s="19">
        <f>IF(qualitative!AP73=25,1,0)</f>
        <v>0</v>
      </c>
      <c r="AZ73" s="19">
        <f t="shared" si="24"/>
        <v>0</v>
      </c>
      <c r="BA73" s="19">
        <f>IF(qualitative!AQ73=14,1,0)</f>
        <v>0</v>
      </c>
      <c r="BB73" s="19">
        <f>IF(qualitative!AR73=20,1,0)</f>
        <v>0</v>
      </c>
      <c r="BC73" s="19">
        <f>IF(qualitative!AS73=80,1,0)</f>
        <v>0</v>
      </c>
      <c r="BD73" s="19">
        <f>IF(qualitative!AT73=18,1,0)</f>
        <v>0</v>
      </c>
      <c r="BE73" s="19">
        <f>IF(qualitative!AU73=70,1,0)</f>
        <v>0</v>
      </c>
      <c r="BF73" s="19">
        <f>IF(qualitative!AV73=30,1,0)</f>
        <v>0</v>
      </c>
      <c r="BG73" s="19">
        <f t="shared" si="25"/>
        <v>0</v>
      </c>
      <c r="BH73" s="19">
        <f>IF(OR(qualitative!AW73="5*4",qualitative!AW73="4*5",qualitative!AW73="4*5=20",qualitative!AW73="5*4=20"),1,0)</f>
        <v>0</v>
      </c>
      <c r="BI73" s="19">
        <f>IF(qualitative!AX73=3,1,0)</f>
        <v>0</v>
      </c>
      <c r="BJ73" s="19">
        <f>qualitative!AY73</f>
        <v>0</v>
      </c>
      <c r="BK73" s="19">
        <f t="shared" si="26"/>
        <v>0</v>
      </c>
      <c r="BL73" s="19">
        <f>IF(qualitative!AZ73=5,1,0)</f>
        <v>0</v>
      </c>
      <c r="BM73" s="19">
        <f>qualitative!BA73</f>
        <v>0</v>
      </c>
      <c r="BN73" s="19">
        <f t="shared" si="27"/>
        <v>0</v>
      </c>
      <c r="BO73" s="18">
        <f t="shared" si="28"/>
        <v>0</v>
      </c>
      <c r="BP73" s="22">
        <f t="shared" si="29"/>
        <v>0</v>
      </c>
      <c r="BQ73" s="18">
        <f>COUNTIF(qualitative!C73:BA73,999)</f>
        <v>0</v>
      </c>
    </row>
    <row r="74" spans="1:69" x14ac:dyDescent="0.35">
      <c r="A74" s="19">
        <f>qualitative!A74</f>
        <v>0</v>
      </c>
      <c r="B74">
        <f>qualitative!B74</f>
        <v>0</v>
      </c>
      <c r="C74" s="19">
        <f>IF(qualitative!C74=23,1,0)</f>
        <v>0</v>
      </c>
      <c r="D74" s="19">
        <f>IF(qualitative!D74=25,1,0)</f>
        <v>0</v>
      </c>
      <c r="E74" s="19">
        <f>IF(qualitative!E74=26,1,0)</f>
        <v>0</v>
      </c>
      <c r="F74" s="19">
        <f>IF(qualitative!F74=45,1,0)</f>
        <v>0</v>
      </c>
      <c r="G74" s="19">
        <f t="shared" si="15"/>
        <v>0</v>
      </c>
      <c r="H74" s="19">
        <f>IF(qualitative!G74=394041,1,0)</f>
        <v>0</v>
      </c>
      <c r="I74" s="19">
        <f>IF(qualitative!H74=868990,1,0)</f>
        <v>0</v>
      </c>
      <c r="J74" s="19">
        <f>IF(qualitative!I74=585960,1,0)</f>
        <v>0</v>
      </c>
      <c r="K74" s="19">
        <f t="shared" si="16"/>
        <v>0</v>
      </c>
      <c r="L74" s="19">
        <f>IF(qualitative!J74=34,1,0)</f>
        <v>0</v>
      </c>
      <c r="M74" s="19">
        <f>IF(qualitative!K74=15,1,0)</f>
        <v>0</v>
      </c>
      <c r="N74" s="19">
        <f>IF(qualitative!L74=50,1,0)</f>
        <v>0</v>
      </c>
      <c r="O74" s="19">
        <f>IF(qualitative!M74=76,1,0)</f>
        <v>0</v>
      </c>
      <c r="P74" s="19">
        <f>IF(qualitative!N74=106,1,0)</f>
        <v>0</v>
      </c>
      <c r="Q74" s="19">
        <f t="shared" si="17"/>
        <v>0</v>
      </c>
      <c r="R74" s="19">
        <f>IF(qualitative!O74=6,1,0)</f>
        <v>0</v>
      </c>
      <c r="S74" s="19">
        <f>IF(qualitative!P74=8,1,0)</f>
        <v>0</v>
      </c>
      <c r="T74" s="19">
        <f>IF(qualitative!Q74=30,1,0)</f>
        <v>0</v>
      </c>
      <c r="U74" s="19">
        <f>IF(qualitative!R74=40,1,0)</f>
        <v>0</v>
      </c>
      <c r="V74" s="19">
        <f>IF(qualitative!S74=25,1,0)</f>
        <v>0</v>
      </c>
      <c r="W74" s="19">
        <f t="shared" si="18"/>
        <v>0</v>
      </c>
      <c r="X74" s="19">
        <f>IF(qualitative!T74=67,1,0)</f>
        <v>0</v>
      </c>
      <c r="Y74" s="19">
        <f>IF(qualitative!U74=15,1,0)</f>
        <v>0</v>
      </c>
      <c r="Z74" s="19">
        <f>IF(qualitative!V74=80,1,0)</f>
        <v>0</v>
      </c>
      <c r="AA74" s="19">
        <f t="shared" si="19"/>
        <v>0</v>
      </c>
      <c r="AB74" s="19">
        <f>IF(qualitative!W74=5,1,0)</f>
        <v>0</v>
      </c>
      <c r="AC74" s="19">
        <f>IF(qualitative!X74=4,1,0)</f>
        <v>0</v>
      </c>
      <c r="AD74" s="19">
        <f>IF(qualitative!Y74=6,1,0)</f>
        <v>0</v>
      </c>
      <c r="AE74" s="19">
        <f>IF(qualitative!Z74=3,1,0)</f>
        <v>0</v>
      </c>
      <c r="AF74" s="19">
        <f>IF(qualitative!AA74=7,1,0)</f>
        <v>0</v>
      </c>
      <c r="AG74" s="19">
        <f>IF(qualitative!AB74=5,1,0)</f>
        <v>0</v>
      </c>
      <c r="AH74" s="19">
        <f t="shared" si="20"/>
        <v>0</v>
      </c>
      <c r="AI74" s="19">
        <f>IF(qualitative!AC74=39,1,0)</f>
        <v>0</v>
      </c>
      <c r="AJ74" s="19">
        <f>IF(qualitative!AD74=80,1,0)</f>
        <v>0</v>
      </c>
      <c r="AK74" s="19">
        <f>IF(qualitative!AE74=90,1,0)</f>
        <v>0</v>
      </c>
      <c r="AL74" s="19">
        <f>IF(qualitative!AF74=67,1,0)</f>
        <v>0</v>
      </c>
      <c r="AM74" s="19">
        <f>IF(qualitative!AG74=33,1,0)</f>
        <v>0</v>
      </c>
      <c r="AN74" s="19">
        <f t="shared" si="21"/>
        <v>0</v>
      </c>
      <c r="AO74" s="19">
        <f>IF(qualitative!AH74=42,1,0)</f>
        <v>0</v>
      </c>
      <c r="AP74" s="19">
        <f>IF(qualitative!AI74=30,1,0)</f>
        <v>0</v>
      </c>
      <c r="AQ74" s="19">
        <f>IF(qualitative!AJ74=11,1,0)</f>
        <v>0</v>
      </c>
      <c r="AR74" s="19">
        <f>IF(qualitative!AK74=26,1,0)</f>
        <v>0</v>
      </c>
      <c r="AS74" s="19">
        <f>IF(qualitative!AL74=17,1,0)</f>
        <v>0</v>
      </c>
      <c r="AT74" s="19">
        <f t="shared" si="22"/>
        <v>0</v>
      </c>
      <c r="AU74" s="19">
        <f>IF(qualitative!AM74="12+6",1,0)</f>
        <v>0</v>
      </c>
      <c r="AV74" s="19">
        <f>IF(qualitative!AN74=18,1,0)</f>
        <v>0</v>
      </c>
      <c r="AW74" s="19">
        <f t="shared" si="23"/>
        <v>0</v>
      </c>
      <c r="AX74" s="19">
        <f>IF(qualitative!AO74="28-3",1,0)</f>
        <v>0</v>
      </c>
      <c r="AY74" s="19">
        <f>IF(qualitative!AP74=25,1,0)</f>
        <v>0</v>
      </c>
      <c r="AZ74" s="19">
        <f t="shared" si="24"/>
        <v>0</v>
      </c>
      <c r="BA74" s="19">
        <f>IF(qualitative!AQ74=14,1,0)</f>
        <v>0</v>
      </c>
      <c r="BB74" s="19">
        <f>IF(qualitative!AR74=20,1,0)</f>
        <v>0</v>
      </c>
      <c r="BC74" s="19">
        <f>IF(qualitative!AS74=80,1,0)</f>
        <v>0</v>
      </c>
      <c r="BD74" s="19">
        <f>IF(qualitative!AT74=18,1,0)</f>
        <v>0</v>
      </c>
      <c r="BE74" s="19">
        <f>IF(qualitative!AU74=70,1,0)</f>
        <v>0</v>
      </c>
      <c r="BF74" s="19">
        <f>IF(qualitative!AV74=30,1,0)</f>
        <v>0</v>
      </c>
      <c r="BG74" s="19">
        <f t="shared" si="25"/>
        <v>0</v>
      </c>
      <c r="BH74" s="19">
        <f>IF(OR(qualitative!AW74="5*4",qualitative!AW74="4*5",qualitative!AW74="4*5=20",qualitative!AW74="5*4=20"),1,0)</f>
        <v>0</v>
      </c>
      <c r="BI74" s="19">
        <f>IF(qualitative!AX74=3,1,0)</f>
        <v>0</v>
      </c>
      <c r="BJ74" s="19">
        <f>qualitative!AY74</f>
        <v>0</v>
      </c>
      <c r="BK74" s="19">
        <f t="shared" si="26"/>
        <v>0</v>
      </c>
      <c r="BL74" s="19">
        <f>IF(qualitative!AZ74=5,1,0)</f>
        <v>0</v>
      </c>
      <c r="BM74" s="19">
        <f>qualitative!BA74</f>
        <v>0</v>
      </c>
      <c r="BN74" s="19">
        <f t="shared" si="27"/>
        <v>0</v>
      </c>
      <c r="BO74" s="18">
        <f t="shared" si="28"/>
        <v>0</v>
      </c>
      <c r="BP74" s="22">
        <f t="shared" si="29"/>
        <v>0</v>
      </c>
      <c r="BQ74" s="18">
        <f>COUNTIF(qualitative!C74:BA74,999)</f>
        <v>0</v>
      </c>
    </row>
    <row r="75" spans="1:69" x14ac:dyDescent="0.35">
      <c r="A75" s="19">
        <f>qualitative!A75</f>
        <v>0</v>
      </c>
      <c r="B75">
        <f>qualitative!B75</f>
        <v>0</v>
      </c>
      <c r="C75" s="19">
        <f>IF(qualitative!C75=23,1,0)</f>
        <v>0</v>
      </c>
      <c r="D75" s="19">
        <f>IF(qualitative!D75=25,1,0)</f>
        <v>0</v>
      </c>
      <c r="E75" s="19">
        <f>IF(qualitative!E75=26,1,0)</f>
        <v>0</v>
      </c>
      <c r="F75" s="19">
        <f>IF(qualitative!F75=45,1,0)</f>
        <v>0</v>
      </c>
      <c r="G75" s="19">
        <f t="shared" si="15"/>
        <v>0</v>
      </c>
      <c r="H75" s="19">
        <f>IF(qualitative!G75=394041,1,0)</f>
        <v>0</v>
      </c>
      <c r="I75" s="19">
        <f>IF(qualitative!H75=868990,1,0)</f>
        <v>0</v>
      </c>
      <c r="J75" s="19">
        <f>IF(qualitative!I75=585960,1,0)</f>
        <v>0</v>
      </c>
      <c r="K75" s="19">
        <f t="shared" si="16"/>
        <v>0</v>
      </c>
      <c r="L75" s="19">
        <f>IF(qualitative!J75=34,1,0)</f>
        <v>0</v>
      </c>
      <c r="M75" s="19">
        <f>IF(qualitative!K75=15,1,0)</f>
        <v>0</v>
      </c>
      <c r="N75" s="19">
        <f>IF(qualitative!L75=50,1,0)</f>
        <v>0</v>
      </c>
      <c r="O75" s="19">
        <f>IF(qualitative!M75=76,1,0)</f>
        <v>0</v>
      </c>
      <c r="P75" s="19">
        <f>IF(qualitative!N75=106,1,0)</f>
        <v>0</v>
      </c>
      <c r="Q75" s="19">
        <f t="shared" si="17"/>
        <v>0</v>
      </c>
      <c r="R75" s="19">
        <f>IF(qualitative!O75=6,1,0)</f>
        <v>0</v>
      </c>
      <c r="S75" s="19">
        <f>IF(qualitative!P75=8,1,0)</f>
        <v>0</v>
      </c>
      <c r="T75" s="19">
        <f>IF(qualitative!Q75=30,1,0)</f>
        <v>0</v>
      </c>
      <c r="U75" s="19">
        <f>IF(qualitative!R75=40,1,0)</f>
        <v>0</v>
      </c>
      <c r="V75" s="19">
        <f>IF(qualitative!S75=25,1,0)</f>
        <v>0</v>
      </c>
      <c r="W75" s="19">
        <f t="shared" si="18"/>
        <v>0</v>
      </c>
      <c r="X75" s="19">
        <f>IF(qualitative!T75=67,1,0)</f>
        <v>0</v>
      </c>
      <c r="Y75" s="19">
        <f>IF(qualitative!U75=15,1,0)</f>
        <v>0</v>
      </c>
      <c r="Z75" s="19">
        <f>IF(qualitative!V75=80,1,0)</f>
        <v>0</v>
      </c>
      <c r="AA75" s="19">
        <f t="shared" si="19"/>
        <v>0</v>
      </c>
      <c r="AB75" s="19">
        <f>IF(qualitative!W75=5,1,0)</f>
        <v>0</v>
      </c>
      <c r="AC75" s="19">
        <f>IF(qualitative!X75=4,1,0)</f>
        <v>0</v>
      </c>
      <c r="AD75" s="19">
        <f>IF(qualitative!Y75=6,1,0)</f>
        <v>0</v>
      </c>
      <c r="AE75" s="19">
        <f>IF(qualitative!Z75=3,1,0)</f>
        <v>0</v>
      </c>
      <c r="AF75" s="19">
        <f>IF(qualitative!AA75=7,1,0)</f>
        <v>0</v>
      </c>
      <c r="AG75" s="19">
        <f>IF(qualitative!AB75=5,1,0)</f>
        <v>0</v>
      </c>
      <c r="AH75" s="19">
        <f t="shared" si="20"/>
        <v>0</v>
      </c>
      <c r="AI75" s="19">
        <f>IF(qualitative!AC75=39,1,0)</f>
        <v>0</v>
      </c>
      <c r="AJ75" s="19">
        <f>IF(qualitative!AD75=80,1,0)</f>
        <v>0</v>
      </c>
      <c r="AK75" s="19">
        <f>IF(qualitative!AE75=90,1,0)</f>
        <v>0</v>
      </c>
      <c r="AL75" s="19">
        <f>IF(qualitative!AF75=67,1,0)</f>
        <v>0</v>
      </c>
      <c r="AM75" s="19">
        <f>IF(qualitative!AG75=33,1,0)</f>
        <v>0</v>
      </c>
      <c r="AN75" s="19">
        <f t="shared" si="21"/>
        <v>0</v>
      </c>
      <c r="AO75" s="19">
        <f>IF(qualitative!AH75=42,1,0)</f>
        <v>0</v>
      </c>
      <c r="AP75" s="19">
        <f>IF(qualitative!AI75=30,1,0)</f>
        <v>0</v>
      </c>
      <c r="AQ75" s="19">
        <f>IF(qualitative!AJ75=11,1,0)</f>
        <v>0</v>
      </c>
      <c r="AR75" s="19">
        <f>IF(qualitative!AK75=26,1,0)</f>
        <v>0</v>
      </c>
      <c r="AS75" s="19">
        <f>IF(qualitative!AL75=17,1,0)</f>
        <v>0</v>
      </c>
      <c r="AT75" s="19">
        <f t="shared" si="22"/>
        <v>0</v>
      </c>
      <c r="AU75" s="19">
        <f>IF(qualitative!AM75="12+6",1,0)</f>
        <v>0</v>
      </c>
      <c r="AV75" s="19">
        <f>IF(qualitative!AN75=18,1,0)</f>
        <v>0</v>
      </c>
      <c r="AW75" s="19">
        <f t="shared" si="23"/>
        <v>0</v>
      </c>
      <c r="AX75" s="19">
        <f>IF(qualitative!AO75="28-3",1,0)</f>
        <v>0</v>
      </c>
      <c r="AY75" s="19">
        <f>IF(qualitative!AP75=25,1,0)</f>
        <v>0</v>
      </c>
      <c r="AZ75" s="19">
        <f t="shared" si="24"/>
        <v>0</v>
      </c>
      <c r="BA75" s="19">
        <f>IF(qualitative!AQ75=14,1,0)</f>
        <v>0</v>
      </c>
      <c r="BB75" s="19">
        <f>IF(qualitative!AR75=20,1,0)</f>
        <v>0</v>
      </c>
      <c r="BC75" s="19">
        <f>IF(qualitative!AS75=80,1,0)</f>
        <v>0</v>
      </c>
      <c r="BD75" s="19">
        <f>IF(qualitative!AT75=18,1,0)</f>
        <v>0</v>
      </c>
      <c r="BE75" s="19">
        <f>IF(qualitative!AU75=70,1,0)</f>
        <v>0</v>
      </c>
      <c r="BF75" s="19">
        <f>IF(qualitative!AV75=30,1,0)</f>
        <v>0</v>
      </c>
      <c r="BG75" s="19">
        <f t="shared" si="25"/>
        <v>0</v>
      </c>
      <c r="BH75" s="19">
        <f>IF(OR(qualitative!AW75="5*4",qualitative!AW75="4*5",qualitative!AW75="4*5=20",qualitative!AW75="5*4=20"),1,0)</f>
        <v>0</v>
      </c>
      <c r="BI75" s="19">
        <f>IF(qualitative!AX75=3,1,0)</f>
        <v>0</v>
      </c>
      <c r="BJ75" s="19">
        <f>qualitative!AY75</f>
        <v>0</v>
      </c>
      <c r="BK75" s="19">
        <f t="shared" si="26"/>
        <v>0</v>
      </c>
      <c r="BL75" s="19">
        <f>IF(qualitative!AZ75=5,1,0)</f>
        <v>0</v>
      </c>
      <c r="BM75" s="19">
        <f>qualitative!BA75</f>
        <v>0</v>
      </c>
      <c r="BN75" s="19">
        <f t="shared" si="27"/>
        <v>0</v>
      </c>
      <c r="BO75" s="18">
        <f t="shared" si="28"/>
        <v>0</v>
      </c>
      <c r="BP75" s="22">
        <f t="shared" si="29"/>
        <v>0</v>
      </c>
      <c r="BQ75" s="18">
        <f>COUNTIF(qualitative!C75:BA75,999)</f>
        <v>0</v>
      </c>
    </row>
    <row r="76" spans="1:69" x14ac:dyDescent="0.35">
      <c r="A76" s="19">
        <f>qualitative!A76</f>
        <v>0</v>
      </c>
      <c r="B76">
        <f>qualitative!B76</f>
        <v>0</v>
      </c>
      <c r="C76" s="19">
        <f>IF(qualitative!C76=23,1,0)</f>
        <v>0</v>
      </c>
      <c r="D76" s="19">
        <f>IF(qualitative!D76=25,1,0)</f>
        <v>0</v>
      </c>
      <c r="E76" s="19">
        <f>IF(qualitative!E76=26,1,0)</f>
        <v>0</v>
      </c>
      <c r="F76" s="19">
        <f>IF(qualitative!F76=45,1,0)</f>
        <v>0</v>
      </c>
      <c r="G76" s="19">
        <f t="shared" si="15"/>
        <v>0</v>
      </c>
      <c r="H76" s="19">
        <f>IF(qualitative!G76=394041,1,0)</f>
        <v>0</v>
      </c>
      <c r="I76" s="19">
        <f>IF(qualitative!H76=868990,1,0)</f>
        <v>0</v>
      </c>
      <c r="J76" s="19">
        <f>IF(qualitative!I76=585960,1,0)</f>
        <v>0</v>
      </c>
      <c r="K76" s="19">
        <f t="shared" si="16"/>
        <v>0</v>
      </c>
      <c r="L76" s="19">
        <f>IF(qualitative!J76=34,1,0)</f>
        <v>0</v>
      </c>
      <c r="M76" s="19">
        <f>IF(qualitative!K76=15,1,0)</f>
        <v>0</v>
      </c>
      <c r="N76" s="19">
        <f>IF(qualitative!L76=50,1,0)</f>
        <v>0</v>
      </c>
      <c r="O76" s="19">
        <f>IF(qualitative!M76=76,1,0)</f>
        <v>0</v>
      </c>
      <c r="P76" s="19">
        <f>IF(qualitative!N76=106,1,0)</f>
        <v>0</v>
      </c>
      <c r="Q76" s="19">
        <f t="shared" si="17"/>
        <v>0</v>
      </c>
      <c r="R76" s="19">
        <f>IF(qualitative!O76=6,1,0)</f>
        <v>0</v>
      </c>
      <c r="S76" s="19">
        <f>IF(qualitative!P76=8,1,0)</f>
        <v>0</v>
      </c>
      <c r="T76" s="19">
        <f>IF(qualitative!Q76=30,1,0)</f>
        <v>0</v>
      </c>
      <c r="U76" s="19">
        <f>IF(qualitative!R76=40,1,0)</f>
        <v>0</v>
      </c>
      <c r="V76" s="19">
        <f>IF(qualitative!S76=25,1,0)</f>
        <v>0</v>
      </c>
      <c r="W76" s="19">
        <f t="shared" si="18"/>
        <v>0</v>
      </c>
      <c r="X76" s="19">
        <f>IF(qualitative!T76=67,1,0)</f>
        <v>0</v>
      </c>
      <c r="Y76" s="19">
        <f>IF(qualitative!U76=15,1,0)</f>
        <v>0</v>
      </c>
      <c r="Z76" s="19">
        <f>IF(qualitative!V76=80,1,0)</f>
        <v>0</v>
      </c>
      <c r="AA76" s="19">
        <f t="shared" si="19"/>
        <v>0</v>
      </c>
      <c r="AB76" s="19">
        <f>IF(qualitative!W76=5,1,0)</f>
        <v>0</v>
      </c>
      <c r="AC76" s="19">
        <f>IF(qualitative!X76=4,1,0)</f>
        <v>0</v>
      </c>
      <c r="AD76" s="19">
        <f>IF(qualitative!Y76=6,1,0)</f>
        <v>0</v>
      </c>
      <c r="AE76" s="19">
        <f>IF(qualitative!Z76=3,1,0)</f>
        <v>0</v>
      </c>
      <c r="AF76" s="19">
        <f>IF(qualitative!AA76=7,1,0)</f>
        <v>0</v>
      </c>
      <c r="AG76" s="19">
        <f>IF(qualitative!AB76=5,1,0)</f>
        <v>0</v>
      </c>
      <c r="AH76" s="19">
        <f t="shared" si="20"/>
        <v>0</v>
      </c>
      <c r="AI76" s="19">
        <f>IF(qualitative!AC76=39,1,0)</f>
        <v>0</v>
      </c>
      <c r="AJ76" s="19">
        <f>IF(qualitative!AD76=80,1,0)</f>
        <v>0</v>
      </c>
      <c r="AK76" s="19">
        <f>IF(qualitative!AE76=90,1,0)</f>
        <v>0</v>
      </c>
      <c r="AL76" s="19">
        <f>IF(qualitative!AF76=67,1,0)</f>
        <v>0</v>
      </c>
      <c r="AM76" s="19">
        <f>IF(qualitative!AG76=33,1,0)</f>
        <v>0</v>
      </c>
      <c r="AN76" s="19">
        <f t="shared" si="21"/>
        <v>0</v>
      </c>
      <c r="AO76" s="19">
        <f>IF(qualitative!AH76=42,1,0)</f>
        <v>0</v>
      </c>
      <c r="AP76" s="19">
        <f>IF(qualitative!AI76=30,1,0)</f>
        <v>0</v>
      </c>
      <c r="AQ76" s="19">
        <f>IF(qualitative!AJ76=11,1,0)</f>
        <v>0</v>
      </c>
      <c r="AR76" s="19">
        <f>IF(qualitative!AK76=26,1,0)</f>
        <v>0</v>
      </c>
      <c r="AS76" s="19">
        <f>IF(qualitative!AL76=17,1,0)</f>
        <v>0</v>
      </c>
      <c r="AT76" s="19">
        <f t="shared" si="22"/>
        <v>0</v>
      </c>
      <c r="AU76" s="19">
        <f>IF(qualitative!AM76="12+6",1,0)</f>
        <v>0</v>
      </c>
      <c r="AV76" s="19">
        <f>IF(qualitative!AN76=18,1,0)</f>
        <v>0</v>
      </c>
      <c r="AW76" s="19">
        <f t="shared" si="23"/>
        <v>0</v>
      </c>
      <c r="AX76" s="19">
        <f>IF(qualitative!AO76="28-3",1,0)</f>
        <v>0</v>
      </c>
      <c r="AY76" s="19">
        <f>IF(qualitative!AP76=25,1,0)</f>
        <v>0</v>
      </c>
      <c r="AZ76" s="19">
        <f t="shared" si="24"/>
        <v>0</v>
      </c>
      <c r="BA76" s="19">
        <f>IF(qualitative!AQ76=14,1,0)</f>
        <v>0</v>
      </c>
      <c r="BB76" s="19">
        <f>IF(qualitative!AR76=20,1,0)</f>
        <v>0</v>
      </c>
      <c r="BC76" s="19">
        <f>IF(qualitative!AS76=80,1,0)</f>
        <v>0</v>
      </c>
      <c r="BD76" s="19">
        <f>IF(qualitative!AT76=18,1,0)</f>
        <v>0</v>
      </c>
      <c r="BE76" s="19">
        <f>IF(qualitative!AU76=70,1,0)</f>
        <v>0</v>
      </c>
      <c r="BF76" s="19">
        <f>IF(qualitative!AV76=30,1,0)</f>
        <v>0</v>
      </c>
      <c r="BG76" s="19">
        <f t="shared" si="25"/>
        <v>0</v>
      </c>
      <c r="BH76" s="19">
        <f>IF(OR(qualitative!AW76="5*4",qualitative!AW76="4*5",qualitative!AW76="4*5=20",qualitative!AW76="5*4=20"),1,0)</f>
        <v>0</v>
      </c>
      <c r="BI76" s="19">
        <f>IF(qualitative!AX76=3,1,0)</f>
        <v>0</v>
      </c>
      <c r="BJ76" s="19">
        <f>qualitative!AY76</f>
        <v>0</v>
      </c>
      <c r="BK76" s="19">
        <f t="shared" si="26"/>
        <v>0</v>
      </c>
      <c r="BL76" s="19">
        <f>IF(qualitative!AZ76=5,1,0)</f>
        <v>0</v>
      </c>
      <c r="BM76" s="19">
        <f>qualitative!BA76</f>
        <v>0</v>
      </c>
      <c r="BN76" s="19">
        <f t="shared" si="27"/>
        <v>0</v>
      </c>
      <c r="BO76" s="18">
        <f t="shared" si="28"/>
        <v>0</v>
      </c>
      <c r="BP76" s="22">
        <f t="shared" si="29"/>
        <v>0</v>
      </c>
      <c r="BQ76" s="18">
        <f>COUNTIF(qualitative!C76:BA76,999)</f>
        <v>0</v>
      </c>
    </row>
    <row r="77" spans="1:69" x14ac:dyDescent="0.35">
      <c r="A77" s="19">
        <f>qualitative!A77</f>
        <v>0</v>
      </c>
      <c r="B77">
        <f>qualitative!B77</f>
        <v>0</v>
      </c>
      <c r="C77" s="19">
        <f>IF(qualitative!C77=23,1,0)</f>
        <v>0</v>
      </c>
      <c r="D77" s="19">
        <f>IF(qualitative!D77=25,1,0)</f>
        <v>0</v>
      </c>
      <c r="E77" s="19">
        <f>IF(qualitative!E77=26,1,0)</f>
        <v>0</v>
      </c>
      <c r="F77" s="19">
        <f>IF(qualitative!F77=45,1,0)</f>
        <v>0</v>
      </c>
      <c r="G77" s="19">
        <f t="shared" si="15"/>
        <v>0</v>
      </c>
      <c r="H77" s="19">
        <f>IF(qualitative!G77=394041,1,0)</f>
        <v>0</v>
      </c>
      <c r="I77" s="19">
        <f>IF(qualitative!H77=868990,1,0)</f>
        <v>0</v>
      </c>
      <c r="J77" s="19">
        <f>IF(qualitative!I77=585960,1,0)</f>
        <v>0</v>
      </c>
      <c r="K77" s="19">
        <f t="shared" si="16"/>
        <v>0</v>
      </c>
      <c r="L77" s="19">
        <f>IF(qualitative!J77=34,1,0)</f>
        <v>0</v>
      </c>
      <c r="M77" s="19">
        <f>IF(qualitative!K77=15,1,0)</f>
        <v>0</v>
      </c>
      <c r="N77" s="19">
        <f>IF(qualitative!L77=50,1,0)</f>
        <v>0</v>
      </c>
      <c r="O77" s="19">
        <f>IF(qualitative!M77=76,1,0)</f>
        <v>0</v>
      </c>
      <c r="P77" s="19">
        <f>IF(qualitative!N77=106,1,0)</f>
        <v>0</v>
      </c>
      <c r="Q77" s="19">
        <f t="shared" si="17"/>
        <v>0</v>
      </c>
      <c r="R77" s="19">
        <f>IF(qualitative!O77=6,1,0)</f>
        <v>0</v>
      </c>
      <c r="S77" s="19">
        <f>IF(qualitative!P77=8,1,0)</f>
        <v>0</v>
      </c>
      <c r="T77" s="19">
        <f>IF(qualitative!Q77=30,1,0)</f>
        <v>0</v>
      </c>
      <c r="U77" s="19">
        <f>IF(qualitative!R77=40,1,0)</f>
        <v>0</v>
      </c>
      <c r="V77" s="19">
        <f>IF(qualitative!S77=25,1,0)</f>
        <v>0</v>
      </c>
      <c r="W77" s="19">
        <f t="shared" si="18"/>
        <v>0</v>
      </c>
      <c r="X77" s="19">
        <f>IF(qualitative!T77=67,1,0)</f>
        <v>0</v>
      </c>
      <c r="Y77" s="19">
        <f>IF(qualitative!U77=15,1,0)</f>
        <v>0</v>
      </c>
      <c r="Z77" s="19">
        <f>IF(qualitative!V77=80,1,0)</f>
        <v>0</v>
      </c>
      <c r="AA77" s="19">
        <f t="shared" si="19"/>
        <v>0</v>
      </c>
      <c r="AB77" s="19">
        <f>IF(qualitative!W77=5,1,0)</f>
        <v>0</v>
      </c>
      <c r="AC77" s="19">
        <f>IF(qualitative!X77=4,1,0)</f>
        <v>0</v>
      </c>
      <c r="AD77" s="19">
        <f>IF(qualitative!Y77=6,1,0)</f>
        <v>0</v>
      </c>
      <c r="AE77" s="19">
        <f>IF(qualitative!Z77=3,1,0)</f>
        <v>0</v>
      </c>
      <c r="AF77" s="19">
        <f>IF(qualitative!AA77=7,1,0)</f>
        <v>0</v>
      </c>
      <c r="AG77" s="19">
        <f>IF(qualitative!AB77=5,1,0)</f>
        <v>0</v>
      </c>
      <c r="AH77" s="19">
        <f t="shared" si="20"/>
        <v>0</v>
      </c>
      <c r="AI77" s="19">
        <f>IF(qualitative!AC77=39,1,0)</f>
        <v>0</v>
      </c>
      <c r="AJ77" s="19">
        <f>IF(qualitative!AD77=80,1,0)</f>
        <v>0</v>
      </c>
      <c r="AK77" s="19">
        <f>IF(qualitative!AE77=90,1,0)</f>
        <v>0</v>
      </c>
      <c r="AL77" s="19">
        <f>IF(qualitative!AF77=67,1,0)</f>
        <v>0</v>
      </c>
      <c r="AM77" s="19">
        <f>IF(qualitative!AG77=33,1,0)</f>
        <v>0</v>
      </c>
      <c r="AN77" s="19">
        <f t="shared" si="21"/>
        <v>0</v>
      </c>
      <c r="AO77" s="19">
        <f>IF(qualitative!AH77=42,1,0)</f>
        <v>0</v>
      </c>
      <c r="AP77" s="19">
        <f>IF(qualitative!AI77=30,1,0)</f>
        <v>0</v>
      </c>
      <c r="AQ77" s="19">
        <f>IF(qualitative!AJ77=11,1,0)</f>
        <v>0</v>
      </c>
      <c r="AR77" s="19">
        <f>IF(qualitative!AK77=26,1,0)</f>
        <v>0</v>
      </c>
      <c r="AS77" s="19">
        <f>IF(qualitative!AL77=17,1,0)</f>
        <v>0</v>
      </c>
      <c r="AT77" s="19">
        <f t="shared" si="22"/>
        <v>0</v>
      </c>
      <c r="AU77" s="19">
        <f>IF(qualitative!AM77="12+6",1,0)</f>
        <v>0</v>
      </c>
      <c r="AV77" s="19">
        <f>IF(qualitative!AN77=18,1,0)</f>
        <v>0</v>
      </c>
      <c r="AW77" s="19">
        <f t="shared" si="23"/>
        <v>0</v>
      </c>
      <c r="AX77" s="19">
        <f>IF(qualitative!AO77="28-3",1,0)</f>
        <v>0</v>
      </c>
      <c r="AY77" s="19">
        <f>IF(qualitative!AP77=25,1,0)</f>
        <v>0</v>
      </c>
      <c r="AZ77" s="19">
        <f t="shared" si="24"/>
        <v>0</v>
      </c>
      <c r="BA77" s="19">
        <f>IF(qualitative!AQ77=14,1,0)</f>
        <v>0</v>
      </c>
      <c r="BB77" s="19">
        <f>IF(qualitative!AR77=20,1,0)</f>
        <v>0</v>
      </c>
      <c r="BC77" s="19">
        <f>IF(qualitative!AS77=80,1,0)</f>
        <v>0</v>
      </c>
      <c r="BD77" s="19">
        <f>IF(qualitative!AT77=18,1,0)</f>
        <v>0</v>
      </c>
      <c r="BE77" s="19">
        <f>IF(qualitative!AU77=70,1,0)</f>
        <v>0</v>
      </c>
      <c r="BF77" s="19">
        <f>IF(qualitative!AV77=30,1,0)</f>
        <v>0</v>
      </c>
      <c r="BG77" s="19">
        <f t="shared" si="25"/>
        <v>0</v>
      </c>
      <c r="BH77" s="19">
        <f>IF(OR(qualitative!AW77="5*4",qualitative!AW77="4*5",qualitative!AW77="4*5=20",qualitative!AW77="5*4=20"),1,0)</f>
        <v>0</v>
      </c>
      <c r="BI77" s="19">
        <f>IF(qualitative!AX77=3,1,0)</f>
        <v>0</v>
      </c>
      <c r="BJ77" s="19">
        <f>qualitative!AY77</f>
        <v>0</v>
      </c>
      <c r="BK77" s="19">
        <f t="shared" si="26"/>
        <v>0</v>
      </c>
      <c r="BL77" s="19">
        <f>IF(qualitative!AZ77=5,1,0)</f>
        <v>0</v>
      </c>
      <c r="BM77" s="19">
        <f>qualitative!BA77</f>
        <v>0</v>
      </c>
      <c r="BN77" s="19">
        <f t="shared" si="27"/>
        <v>0</v>
      </c>
      <c r="BO77" s="18">
        <f t="shared" si="28"/>
        <v>0</v>
      </c>
      <c r="BP77" s="22">
        <f t="shared" si="29"/>
        <v>0</v>
      </c>
      <c r="BQ77" s="18">
        <f>COUNTIF(qualitative!C77:BA77,999)</f>
        <v>0</v>
      </c>
    </row>
    <row r="78" spans="1:69" x14ac:dyDescent="0.35">
      <c r="A78" s="19">
        <f>qualitative!A78</f>
        <v>0</v>
      </c>
      <c r="B78">
        <f>qualitative!B78</f>
        <v>0</v>
      </c>
      <c r="C78" s="19">
        <f>IF(qualitative!C78=23,1,0)</f>
        <v>0</v>
      </c>
      <c r="D78" s="19">
        <f>IF(qualitative!D78=25,1,0)</f>
        <v>0</v>
      </c>
      <c r="E78" s="19">
        <f>IF(qualitative!E78=26,1,0)</f>
        <v>0</v>
      </c>
      <c r="F78" s="19">
        <f>IF(qualitative!F78=45,1,0)</f>
        <v>0</v>
      </c>
      <c r="G78" s="19">
        <f t="shared" si="15"/>
        <v>0</v>
      </c>
      <c r="H78" s="19">
        <f>IF(qualitative!G78=394041,1,0)</f>
        <v>0</v>
      </c>
      <c r="I78" s="19">
        <f>IF(qualitative!H78=868990,1,0)</f>
        <v>0</v>
      </c>
      <c r="J78" s="19">
        <f>IF(qualitative!I78=585960,1,0)</f>
        <v>0</v>
      </c>
      <c r="K78" s="19">
        <f t="shared" si="16"/>
        <v>0</v>
      </c>
      <c r="L78" s="19">
        <f>IF(qualitative!J78=34,1,0)</f>
        <v>0</v>
      </c>
      <c r="M78" s="19">
        <f>IF(qualitative!K78=15,1,0)</f>
        <v>0</v>
      </c>
      <c r="N78" s="19">
        <f>IF(qualitative!L78=50,1,0)</f>
        <v>0</v>
      </c>
      <c r="O78" s="19">
        <f>IF(qualitative!M78=76,1,0)</f>
        <v>0</v>
      </c>
      <c r="P78" s="19">
        <f>IF(qualitative!N78=106,1,0)</f>
        <v>0</v>
      </c>
      <c r="Q78" s="19">
        <f t="shared" si="17"/>
        <v>0</v>
      </c>
      <c r="R78" s="19">
        <f>IF(qualitative!O78=6,1,0)</f>
        <v>0</v>
      </c>
      <c r="S78" s="19">
        <f>IF(qualitative!P78=8,1,0)</f>
        <v>0</v>
      </c>
      <c r="T78" s="19">
        <f>IF(qualitative!Q78=30,1,0)</f>
        <v>0</v>
      </c>
      <c r="U78" s="19">
        <f>IF(qualitative!R78=40,1,0)</f>
        <v>0</v>
      </c>
      <c r="V78" s="19">
        <f>IF(qualitative!S78=25,1,0)</f>
        <v>0</v>
      </c>
      <c r="W78" s="19">
        <f t="shared" si="18"/>
        <v>0</v>
      </c>
      <c r="X78" s="19">
        <f>IF(qualitative!T78=67,1,0)</f>
        <v>0</v>
      </c>
      <c r="Y78" s="19">
        <f>IF(qualitative!U78=15,1,0)</f>
        <v>0</v>
      </c>
      <c r="Z78" s="19">
        <f>IF(qualitative!V78=80,1,0)</f>
        <v>0</v>
      </c>
      <c r="AA78" s="19">
        <f t="shared" si="19"/>
        <v>0</v>
      </c>
      <c r="AB78" s="19">
        <f>IF(qualitative!W78=5,1,0)</f>
        <v>0</v>
      </c>
      <c r="AC78" s="19">
        <f>IF(qualitative!X78=4,1,0)</f>
        <v>0</v>
      </c>
      <c r="AD78" s="19">
        <f>IF(qualitative!Y78=6,1,0)</f>
        <v>0</v>
      </c>
      <c r="AE78" s="19">
        <f>IF(qualitative!Z78=3,1,0)</f>
        <v>0</v>
      </c>
      <c r="AF78" s="19">
        <f>IF(qualitative!AA78=7,1,0)</f>
        <v>0</v>
      </c>
      <c r="AG78" s="19">
        <f>IF(qualitative!AB78=5,1,0)</f>
        <v>0</v>
      </c>
      <c r="AH78" s="19">
        <f t="shared" si="20"/>
        <v>0</v>
      </c>
      <c r="AI78" s="19">
        <f>IF(qualitative!AC78=39,1,0)</f>
        <v>0</v>
      </c>
      <c r="AJ78" s="19">
        <f>IF(qualitative!AD78=80,1,0)</f>
        <v>0</v>
      </c>
      <c r="AK78" s="19">
        <f>IF(qualitative!AE78=90,1,0)</f>
        <v>0</v>
      </c>
      <c r="AL78" s="19">
        <f>IF(qualitative!AF78=67,1,0)</f>
        <v>0</v>
      </c>
      <c r="AM78" s="19">
        <f>IF(qualitative!AG78=33,1,0)</f>
        <v>0</v>
      </c>
      <c r="AN78" s="19">
        <f t="shared" si="21"/>
        <v>0</v>
      </c>
      <c r="AO78" s="19">
        <f>IF(qualitative!AH78=42,1,0)</f>
        <v>0</v>
      </c>
      <c r="AP78" s="19">
        <f>IF(qualitative!AI78=30,1,0)</f>
        <v>0</v>
      </c>
      <c r="AQ78" s="19">
        <f>IF(qualitative!AJ78=11,1,0)</f>
        <v>0</v>
      </c>
      <c r="AR78" s="19">
        <f>IF(qualitative!AK78=26,1,0)</f>
        <v>0</v>
      </c>
      <c r="AS78" s="19">
        <f>IF(qualitative!AL78=17,1,0)</f>
        <v>0</v>
      </c>
      <c r="AT78" s="19">
        <f t="shared" si="22"/>
        <v>0</v>
      </c>
      <c r="AU78" s="19">
        <f>IF(qualitative!AM78="12+6",1,0)</f>
        <v>0</v>
      </c>
      <c r="AV78" s="19">
        <f>IF(qualitative!AN78=18,1,0)</f>
        <v>0</v>
      </c>
      <c r="AW78" s="19">
        <f t="shared" si="23"/>
        <v>0</v>
      </c>
      <c r="AX78" s="19">
        <f>IF(qualitative!AO78="28-3",1,0)</f>
        <v>0</v>
      </c>
      <c r="AY78" s="19">
        <f>IF(qualitative!AP78=25,1,0)</f>
        <v>0</v>
      </c>
      <c r="AZ78" s="19">
        <f t="shared" si="24"/>
        <v>0</v>
      </c>
      <c r="BA78" s="19">
        <f>IF(qualitative!AQ78=14,1,0)</f>
        <v>0</v>
      </c>
      <c r="BB78" s="19">
        <f>IF(qualitative!AR78=20,1,0)</f>
        <v>0</v>
      </c>
      <c r="BC78" s="19">
        <f>IF(qualitative!AS78=80,1,0)</f>
        <v>0</v>
      </c>
      <c r="BD78" s="19">
        <f>IF(qualitative!AT78=18,1,0)</f>
        <v>0</v>
      </c>
      <c r="BE78" s="19">
        <f>IF(qualitative!AU78=70,1,0)</f>
        <v>0</v>
      </c>
      <c r="BF78" s="19">
        <f>IF(qualitative!AV78=30,1,0)</f>
        <v>0</v>
      </c>
      <c r="BG78" s="19">
        <f t="shared" si="25"/>
        <v>0</v>
      </c>
      <c r="BH78" s="19">
        <f>IF(OR(qualitative!AW78="5*4",qualitative!AW78="4*5",qualitative!AW78="4*5=20",qualitative!AW78="5*4=20"),1,0)</f>
        <v>0</v>
      </c>
      <c r="BI78" s="19">
        <f>IF(qualitative!AX78=3,1,0)</f>
        <v>0</v>
      </c>
      <c r="BJ78" s="19">
        <f>qualitative!AY78</f>
        <v>0</v>
      </c>
      <c r="BK78" s="19">
        <f t="shared" si="26"/>
        <v>0</v>
      </c>
      <c r="BL78" s="19">
        <f>IF(qualitative!AZ78=5,1,0)</f>
        <v>0</v>
      </c>
      <c r="BM78" s="19">
        <f>qualitative!BA78</f>
        <v>0</v>
      </c>
      <c r="BN78" s="19">
        <f t="shared" si="27"/>
        <v>0</v>
      </c>
      <c r="BO78" s="18">
        <f t="shared" si="28"/>
        <v>0</v>
      </c>
      <c r="BP78" s="22">
        <f t="shared" si="29"/>
        <v>0</v>
      </c>
      <c r="BQ78" s="18">
        <f>COUNTIF(qualitative!C78:BA78,999)</f>
        <v>0</v>
      </c>
    </row>
    <row r="79" spans="1:69" x14ac:dyDescent="0.35">
      <c r="A79" s="19">
        <f>qualitative!A79</f>
        <v>0</v>
      </c>
      <c r="B79">
        <f>qualitative!B79</f>
        <v>0</v>
      </c>
      <c r="C79" s="19">
        <f>IF(qualitative!C79=23,1,0)</f>
        <v>0</v>
      </c>
      <c r="D79" s="19">
        <f>IF(qualitative!D79=25,1,0)</f>
        <v>0</v>
      </c>
      <c r="E79" s="19">
        <f>IF(qualitative!E79=26,1,0)</f>
        <v>0</v>
      </c>
      <c r="F79" s="19">
        <f>IF(qualitative!F79=45,1,0)</f>
        <v>0</v>
      </c>
      <c r="G79" s="19">
        <f t="shared" si="15"/>
        <v>0</v>
      </c>
      <c r="H79" s="19">
        <f>IF(qualitative!G79=394041,1,0)</f>
        <v>0</v>
      </c>
      <c r="I79" s="19">
        <f>IF(qualitative!H79=868990,1,0)</f>
        <v>0</v>
      </c>
      <c r="J79" s="19">
        <f>IF(qualitative!I79=585960,1,0)</f>
        <v>0</v>
      </c>
      <c r="K79" s="19">
        <f t="shared" si="16"/>
        <v>0</v>
      </c>
      <c r="L79" s="19">
        <f>IF(qualitative!J79=34,1,0)</f>
        <v>0</v>
      </c>
      <c r="M79" s="19">
        <f>IF(qualitative!K79=15,1,0)</f>
        <v>0</v>
      </c>
      <c r="N79" s="19">
        <f>IF(qualitative!L79=50,1,0)</f>
        <v>0</v>
      </c>
      <c r="O79" s="19">
        <f>IF(qualitative!M79=76,1,0)</f>
        <v>0</v>
      </c>
      <c r="P79" s="19">
        <f>IF(qualitative!N79=106,1,0)</f>
        <v>0</v>
      </c>
      <c r="Q79" s="19">
        <f t="shared" si="17"/>
        <v>0</v>
      </c>
      <c r="R79" s="19">
        <f>IF(qualitative!O79=6,1,0)</f>
        <v>0</v>
      </c>
      <c r="S79" s="19">
        <f>IF(qualitative!P79=8,1,0)</f>
        <v>0</v>
      </c>
      <c r="T79" s="19">
        <f>IF(qualitative!Q79=30,1,0)</f>
        <v>0</v>
      </c>
      <c r="U79" s="19">
        <f>IF(qualitative!R79=40,1,0)</f>
        <v>0</v>
      </c>
      <c r="V79" s="19">
        <f>IF(qualitative!S79=25,1,0)</f>
        <v>0</v>
      </c>
      <c r="W79" s="19">
        <f t="shared" si="18"/>
        <v>0</v>
      </c>
      <c r="X79" s="19">
        <f>IF(qualitative!T79=67,1,0)</f>
        <v>0</v>
      </c>
      <c r="Y79" s="19">
        <f>IF(qualitative!U79=15,1,0)</f>
        <v>0</v>
      </c>
      <c r="Z79" s="19">
        <f>IF(qualitative!V79=80,1,0)</f>
        <v>0</v>
      </c>
      <c r="AA79" s="19">
        <f t="shared" si="19"/>
        <v>0</v>
      </c>
      <c r="AB79" s="19">
        <f>IF(qualitative!W79=5,1,0)</f>
        <v>0</v>
      </c>
      <c r="AC79" s="19">
        <f>IF(qualitative!X79=4,1,0)</f>
        <v>0</v>
      </c>
      <c r="AD79" s="19">
        <f>IF(qualitative!Y79=6,1,0)</f>
        <v>0</v>
      </c>
      <c r="AE79" s="19">
        <f>IF(qualitative!Z79=3,1,0)</f>
        <v>0</v>
      </c>
      <c r="AF79" s="19">
        <f>IF(qualitative!AA79=7,1,0)</f>
        <v>0</v>
      </c>
      <c r="AG79" s="19">
        <f>IF(qualitative!AB79=5,1,0)</f>
        <v>0</v>
      </c>
      <c r="AH79" s="19">
        <f t="shared" si="20"/>
        <v>0</v>
      </c>
      <c r="AI79" s="19">
        <f>IF(qualitative!AC79=39,1,0)</f>
        <v>0</v>
      </c>
      <c r="AJ79" s="19">
        <f>IF(qualitative!AD79=80,1,0)</f>
        <v>0</v>
      </c>
      <c r="AK79" s="19">
        <f>IF(qualitative!AE79=90,1,0)</f>
        <v>0</v>
      </c>
      <c r="AL79" s="19">
        <f>IF(qualitative!AF79=67,1,0)</f>
        <v>0</v>
      </c>
      <c r="AM79" s="19">
        <f>IF(qualitative!AG79=33,1,0)</f>
        <v>0</v>
      </c>
      <c r="AN79" s="19">
        <f t="shared" si="21"/>
        <v>0</v>
      </c>
      <c r="AO79" s="19">
        <f>IF(qualitative!AH79=42,1,0)</f>
        <v>0</v>
      </c>
      <c r="AP79" s="19">
        <f>IF(qualitative!AI79=30,1,0)</f>
        <v>0</v>
      </c>
      <c r="AQ79" s="19">
        <f>IF(qualitative!AJ79=11,1,0)</f>
        <v>0</v>
      </c>
      <c r="AR79" s="19">
        <f>IF(qualitative!AK79=26,1,0)</f>
        <v>0</v>
      </c>
      <c r="AS79" s="19">
        <f>IF(qualitative!AL79=17,1,0)</f>
        <v>0</v>
      </c>
      <c r="AT79" s="19">
        <f t="shared" si="22"/>
        <v>0</v>
      </c>
      <c r="AU79" s="19">
        <f>IF(qualitative!AM79="12+6",1,0)</f>
        <v>0</v>
      </c>
      <c r="AV79" s="19">
        <f>IF(qualitative!AN79=18,1,0)</f>
        <v>0</v>
      </c>
      <c r="AW79" s="19">
        <f t="shared" si="23"/>
        <v>0</v>
      </c>
      <c r="AX79" s="19">
        <f>IF(qualitative!AO79="28-3",1,0)</f>
        <v>0</v>
      </c>
      <c r="AY79" s="19">
        <f>IF(qualitative!AP79=25,1,0)</f>
        <v>0</v>
      </c>
      <c r="AZ79" s="19">
        <f t="shared" si="24"/>
        <v>0</v>
      </c>
      <c r="BA79" s="19">
        <f>IF(qualitative!AQ79=14,1,0)</f>
        <v>0</v>
      </c>
      <c r="BB79" s="19">
        <f>IF(qualitative!AR79=20,1,0)</f>
        <v>0</v>
      </c>
      <c r="BC79" s="19">
        <f>IF(qualitative!AS79=80,1,0)</f>
        <v>0</v>
      </c>
      <c r="BD79" s="19">
        <f>IF(qualitative!AT79=18,1,0)</f>
        <v>0</v>
      </c>
      <c r="BE79" s="19">
        <f>IF(qualitative!AU79=70,1,0)</f>
        <v>0</v>
      </c>
      <c r="BF79" s="19">
        <f>IF(qualitative!AV79=30,1,0)</f>
        <v>0</v>
      </c>
      <c r="BG79" s="19">
        <f t="shared" si="25"/>
        <v>0</v>
      </c>
      <c r="BH79" s="19">
        <f>IF(OR(qualitative!AW79="5*4",qualitative!AW79="4*5",qualitative!AW79="4*5=20",qualitative!AW79="5*4=20"),1,0)</f>
        <v>0</v>
      </c>
      <c r="BI79" s="19">
        <f>IF(qualitative!AX79=3,1,0)</f>
        <v>0</v>
      </c>
      <c r="BJ79" s="19">
        <f>qualitative!AY79</f>
        <v>0</v>
      </c>
      <c r="BK79" s="19">
        <f t="shared" si="26"/>
        <v>0</v>
      </c>
      <c r="BL79" s="19">
        <f>IF(qualitative!AZ79=5,1,0)</f>
        <v>0</v>
      </c>
      <c r="BM79" s="19">
        <f>qualitative!BA79</f>
        <v>0</v>
      </c>
      <c r="BN79" s="19">
        <f t="shared" si="27"/>
        <v>0</v>
      </c>
      <c r="BO79" s="18">
        <f t="shared" si="28"/>
        <v>0</v>
      </c>
      <c r="BP79" s="22">
        <f t="shared" si="29"/>
        <v>0</v>
      </c>
      <c r="BQ79" s="18">
        <f>COUNTIF(qualitative!C79:BA79,999)</f>
        <v>0</v>
      </c>
    </row>
    <row r="80" spans="1:69" x14ac:dyDescent="0.35">
      <c r="A80" s="19">
        <f>qualitative!A80</f>
        <v>0</v>
      </c>
      <c r="B80">
        <f>qualitative!B80</f>
        <v>0</v>
      </c>
      <c r="C80" s="19">
        <f>IF(qualitative!C80=23,1,0)</f>
        <v>0</v>
      </c>
      <c r="D80" s="19">
        <f>IF(qualitative!D80=25,1,0)</f>
        <v>0</v>
      </c>
      <c r="E80" s="19">
        <f>IF(qualitative!E80=26,1,0)</f>
        <v>0</v>
      </c>
      <c r="F80" s="19">
        <f>IF(qualitative!F80=45,1,0)</f>
        <v>0</v>
      </c>
      <c r="G80" s="19">
        <f t="shared" si="15"/>
        <v>0</v>
      </c>
      <c r="H80" s="19">
        <f>IF(qualitative!G80=394041,1,0)</f>
        <v>0</v>
      </c>
      <c r="I80" s="19">
        <f>IF(qualitative!H80=868990,1,0)</f>
        <v>0</v>
      </c>
      <c r="J80" s="19">
        <f>IF(qualitative!I80=585960,1,0)</f>
        <v>0</v>
      </c>
      <c r="K80" s="19">
        <f t="shared" si="16"/>
        <v>0</v>
      </c>
      <c r="L80" s="19">
        <f>IF(qualitative!J80=34,1,0)</f>
        <v>0</v>
      </c>
      <c r="M80" s="19">
        <f>IF(qualitative!K80=15,1,0)</f>
        <v>0</v>
      </c>
      <c r="N80" s="19">
        <f>IF(qualitative!L80=50,1,0)</f>
        <v>0</v>
      </c>
      <c r="O80" s="19">
        <f>IF(qualitative!M80=76,1,0)</f>
        <v>0</v>
      </c>
      <c r="P80" s="19">
        <f>IF(qualitative!N80=106,1,0)</f>
        <v>0</v>
      </c>
      <c r="Q80" s="19">
        <f t="shared" si="17"/>
        <v>0</v>
      </c>
      <c r="R80" s="19">
        <f>IF(qualitative!O80=6,1,0)</f>
        <v>0</v>
      </c>
      <c r="S80" s="19">
        <f>IF(qualitative!P80=8,1,0)</f>
        <v>0</v>
      </c>
      <c r="T80" s="19">
        <f>IF(qualitative!Q80=30,1,0)</f>
        <v>0</v>
      </c>
      <c r="U80" s="19">
        <f>IF(qualitative!R80=40,1,0)</f>
        <v>0</v>
      </c>
      <c r="V80" s="19">
        <f>IF(qualitative!S80=25,1,0)</f>
        <v>0</v>
      </c>
      <c r="W80" s="19">
        <f t="shared" si="18"/>
        <v>0</v>
      </c>
      <c r="X80" s="19">
        <f>IF(qualitative!T80=67,1,0)</f>
        <v>0</v>
      </c>
      <c r="Y80" s="19">
        <f>IF(qualitative!U80=15,1,0)</f>
        <v>0</v>
      </c>
      <c r="Z80" s="19">
        <f>IF(qualitative!V80=80,1,0)</f>
        <v>0</v>
      </c>
      <c r="AA80" s="19">
        <f t="shared" si="19"/>
        <v>0</v>
      </c>
      <c r="AB80" s="19">
        <f>IF(qualitative!W80=5,1,0)</f>
        <v>0</v>
      </c>
      <c r="AC80" s="19">
        <f>IF(qualitative!X80=4,1,0)</f>
        <v>0</v>
      </c>
      <c r="AD80" s="19">
        <f>IF(qualitative!Y80=6,1,0)</f>
        <v>0</v>
      </c>
      <c r="AE80" s="19">
        <f>IF(qualitative!Z80=3,1,0)</f>
        <v>0</v>
      </c>
      <c r="AF80" s="19">
        <f>IF(qualitative!AA80=7,1,0)</f>
        <v>0</v>
      </c>
      <c r="AG80" s="19">
        <f>IF(qualitative!AB80=5,1,0)</f>
        <v>0</v>
      </c>
      <c r="AH80" s="19">
        <f t="shared" si="20"/>
        <v>0</v>
      </c>
      <c r="AI80" s="19">
        <f>IF(qualitative!AC80=39,1,0)</f>
        <v>0</v>
      </c>
      <c r="AJ80" s="19">
        <f>IF(qualitative!AD80=80,1,0)</f>
        <v>0</v>
      </c>
      <c r="AK80" s="19">
        <f>IF(qualitative!AE80=90,1,0)</f>
        <v>0</v>
      </c>
      <c r="AL80" s="19">
        <f>IF(qualitative!AF80=67,1,0)</f>
        <v>0</v>
      </c>
      <c r="AM80" s="19">
        <f>IF(qualitative!AG80=33,1,0)</f>
        <v>0</v>
      </c>
      <c r="AN80" s="19">
        <f t="shared" si="21"/>
        <v>0</v>
      </c>
      <c r="AO80" s="19">
        <f>IF(qualitative!AH80=42,1,0)</f>
        <v>0</v>
      </c>
      <c r="AP80" s="19">
        <f>IF(qualitative!AI80=30,1,0)</f>
        <v>0</v>
      </c>
      <c r="AQ80" s="19">
        <f>IF(qualitative!AJ80=11,1,0)</f>
        <v>0</v>
      </c>
      <c r="AR80" s="19">
        <f>IF(qualitative!AK80=26,1,0)</f>
        <v>0</v>
      </c>
      <c r="AS80" s="19">
        <f>IF(qualitative!AL80=17,1,0)</f>
        <v>0</v>
      </c>
      <c r="AT80" s="19">
        <f t="shared" si="22"/>
        <v>0</v>
      </c>
      <c r="AU80" s="19">
        <f>IF(qualitative!AM80="12+6",1,0)</f>
        <v>0</v>
      </c>
      <c r="AV80" s="19">
        <f>IF(qualitative!AN80=18,1,0)</f>
        <v>0</v>
      </c>
      <c r="AW80" s="19">
        <f t="shared" si="23"/>
        <v>0</v>
      </c>
      <c r="AX80" s="19">
        <f>IF(qualitative!AO80="28-3",1,0)</f>
        <v>0</v>
      </c>
      <c r="AY80" s="19">
        <f>IF(qualitative!AP80=25,1,0)</f>
        <v>0</v>
      </c>
      <c r="AZ80" s="19">
        <f t="shared" si="24"/>
        <v>0</v>
      </c>
      <c r="BA80" s="19">
        <f>IF(qualitative!AQ80=14,1,0)</f>
        <v>0</v>
      </c>
      <c r="BB80" s="19">
        <f>IF(qualitative!AR80=20,1,0)</f>
        <v>0</v>
      </c>
      <c r="BC80" s="19">
        <f>IF(qualitative!AS80=80,1,0)</f>
        <v>0</v>
      </c>
      <c r="BD80" s="19">
        <f>IF(qualitative!AT80=18,1,0)</f>
        <v>0</v>
      </c>
      <c r="BE80" s="19">
        <f>IF(qualitative!AU80=70,1,0)</f>
        <v>0</v>
      </c>
      <c r="BF80" s="19">
        <f>IF(qualitative!AV80=30,1,0)</f>
        <v>0</v>
      </c>
      <c r="BG80" s="19">
        <f t="shared" si="25"/>
        <v>0</v>
      </c>
      <c r="BH80" s="19">
        <f>IF(OR(qualitative!AW80="5*4",qualitative!AW80="4*5",qualitative!AW80="4*5=20",qualitative!AW80="5*4=20"),1,0)</f>
        <v>0</v>
      </c>
      <c r="BI80" s="19">
        <f>IF(qualitative!AX80=3,1,0)</f>
        <v>0</v>
      </c>
      <c r="BJ80" s="19">
        <f>qualitative!AY80</f>
        <v>0</v>
      </c>
      <c r="BK80" s="19">
        <f t="shared" si="26"/>
        <v>0</v>
      </c>
      <c r="BL80" s="19">
        <f>IF(qualitative!AZ80=5,1,0)</f>
        <v>0</v>
      </c>
      <c r="BM80" s="19">
        <f>qualitative!BA80</f>
        <v>0</v>
      </c>
      <c r="BN80" s="19">
        <f t="shared" si="27"/>
        <v>0</v>
      </c>
      <c r="BO80" s="18">
        <f t="shared" si="28"/>
        <v>0</v>
      </c>
      <c r="BP80" s="22">
        <f t="shared" si="29"/>
        <v>0</v>
      </c>
      <c r="BQ80" s="18">
        <f>COUNTIF(qualitative!C80:BA80,999)</f>
        <v>0</v>
      </c>
    </row>
    <row r="81" spans="1:69" x14ac:dyDescent="0.35">
      <c r="A81" s="19">
        <f>qualitative!A81</f>
        <v>0</v>
      </c>
      <c r="B81">
        <f>qualitative!B81</f>
        <v>0</v>
      </c>
      <c r="C81" s="19">
        <f>IF(qualitative!C81=23,1,0)</f>
        <v>0</v>
      </c>
      <c r="D81" s="19">
        <f>IF(qualitative!D81=25,1,0)</f>
        <v>0</v>
      </c>
      <c r="E81" s="19">
        <f>IF(qualitative!E81=26,1,0)</f>
        <v>0</v>
      </c>
      <c r="F81" s="19">
        <f>IF(qualitative!F81=45,1,0)</f>
        <v>0</v>
      </c>
      <c r="G81" s="19">
        <f t="shared" si="15"/>
        <v>0</v>
      </c>
      <c r="H81" s="19">
        <f>IF(qualitative!G81=394041,1,0)</f>
        <v>0</v>
      </c>
      <c r="I81" s="19">
        <f>IF(qualitative!H81=868990,1,0)</f>
        <v>0</v>
      </c>
      <c r="J81" s="19">
        <f>IF(qualitative!I81=585960,1,0)</f>
        <v>0</v>
      </c>
      <c r="K81" s="19">
        <f t="shared" si="16"/>
        <v>0</v>
      </c>
      <c r="L81" s="19">
        <f>IF(qualitative!J81=34,1,0)</f>
        <v>0</v>
      </c>
      <c r="M81" s="19">
        <f>IF(qualitative!K81=15,1,0)</f>
        <v>0</v>
      </c>
      <c r="N81" s="19">
        <f>IF(qualitative!L81=50,1,0)</f>
        <v>0</v>
      </c>
      <c r="O81" s="19">
        <f>IF(qualitative!M81=76,1,0)</f>
        <v>0</v>
      </c>
      <c r="P81" s="19">
        <f>IF(qualitative!N81=106,1,0)</f>
        <v>0</v>
      </c>
      <c r="Q81" s="19">
        <f t="shared" si="17"/>
        <v>0</v>
      </c>
      <c r="R81" s="19">
        <f>IF(qualitative!O81=6,1,0)</f>
        <v>0</v>
      </c>
      <c r="S81" s="19">
        <f>IF(qualitative!P81=8,1,0)</f>
        <v>0</v>
      </c>
      <c r="T81" s="19">
        <f>IF(qualitative!Q81=30,1,0)</f>
        <v>0</v>
      </c>
      <c r="U81" s="19">
        <f>IF(qualitative!R81=40,1,0)</f>
        <v>0</v>
      </c>
      <c r="V81" s="19">
        <f>IF(qualitative!S81=25,1,0)</f>
        <v>0</v>
      </c>
      <c r="W81" s="19">
        <f t="shared" si="18"/>
        <v>0</v>
      </c>
      <c r="X81" s="19">
        <f>IF(qualitative!T81=67,1,0)</f>
        <v>0</v>
      </c>
      <c r="Y81" s="19">
        <f>IF(qualitative!U81=15,1,0)</f>
        <v>0</v>
      </c>
      <c r="Z81" s="19">
        <f>IF(qualitative!V81=80,1,0)</f>
        <v>0</v>
      </c>
      <c r="AA81" s="19">
        <f t="shared" si="19"/>
        <v>0</v>
      </c>
      <c r="AB81" s="19">
        <f>IF(qualitative!W81=5,1,0)</f>
        <v>0</v>
      </c>
      <c r="AC81" s="19">
        <f>IF(qualitative!X81=4,1,0)</f>
        <v>0</v>
      </c>
      <c r="AD81" s="19">
        <f>IF(qualitative!Y81=6,1,0)</f>
        <v>0</v>
      </c>
      <c r="AE81" s="19">
        <f>IF(qualitative!Z81=3,1,0)</f>
        <v>0</v>
      </c>
      <c r="AF81" s="19">
        <f>IF(qualitative!AA81=7,1,0)</f>
        <v>0</v>
      </c>
      <c r="AG81" s="19">
        <f>IF(qualitative!AB81=5,1,0)</f>
        <v>0</v>
      </c>
      <c r="AH81" s="19">
        <f t="shared" si="20"/>
        <v>0</v>
      </c>
      <c r="AI81" s="19">
        <f>IF(qualitative!AC81=39,1,0)</f>
        <v>0</v>
      </c>
      <c r="AJ81" s="19">
        <f>IF(qualitative!AD81=80,1,0)</f>
        <v>0</v>
      </c>
      <c r="AK81" s="19">
        <f>IF(qualitative!AE81=90,1,0)</f>
        <v>0</v>
      </c>
      <c r="AL81" s="19">
        <f>IF(qualitative!AF81=67,1,0)</f>
        <v>0</v>
      </c>
      <c r="AM81" s="19">
        <f>IF(qualitative!AG81=33,1,0)</f>
        <v>0</v>
      </c>
      <c r="AN81" s="19">
        <f t="shared" si="21"/>
        <v>0</v>
      </c>
      <c r="AO81" s="19">
        <f>IF(qualitative!AH81=42,1,0)</f>
        <v>0</v>
      </c>
      <c r="AP81" s="19">
        <f>IF(qualitative!AI81=30,1,0)</f>
        <v>0</v>
      </c>
      <c r="AQ81" s="19">
        <f>IF(qualitative!AJ81=11,1,0)</f>
        <v>0</v>
      </c>
      <c r="AR81" s="19">
        <f>IF(qualitative!AK81=26,1,0)</f>
        <v>0</v>
      </c>
      <c r="AS81" s="19">
        <f>IF(qualitative!AL81=17,1,0)</f>
        <v>0</v>
      </c>
      <c r="AT81" s="19">
        <f t="shared" si="22"/>
        <v>0</v>
      </c>
      <c r="AU81" s="19">
        <f>IF(qualitative!AM81="12+6",1,0)</f>
        <v>0</v>
      </c>
      <c r="AV81" s="19">
        <f>IF(qualitative!AN81=18,1,0)</f>
        <v>0</v>
      </c>
      <c r="AW81" s="19">
        <f t="shared" si="23"/>
        <v>0</v>
      </c>
      <c r="AX81" s="19">
        <f>IF(qualitative!AO81="28-3",1,0)</f>
        <v>0</v>
      </c>
      <c r="AY81" s="19">
        <f>IF(qualitative!AP81=25,1,0)</f>
        <v>0</v>
      </c>
      <c r="AZ81" s="19">
        <f t="shared" si="24"/>
        <v>0</v>
      </c>
      <c r="BA81" s="19">
        <f>IF(qualitative!AQ81=14,1,0)</f>
        <v>0</v>
      </c>
      <c r="BB81" s="19">
        <f>IF(qualitative!AR81=20,1,0)</f>
        <v>0</v>
      </c>
      <c r="BC81" s="19">
        <f>IF(qualitative!AS81=80,1,0)</f>
        <v>0</v>
      </c>
      <c r="BD81" s="19">
        <f>IF(qualitative!AT81=18,1,0)</f>
        <v>0</v>
      </c>
      <c r="BE81" s="19">
        <f>IF(qualitative!AU81=70,1,0)</f>
        <v>0</v>
      </c>
      <c r="BF81" s="19">
        <f>IF(qualitative!AV81=30,1,0)</f>
        <v>0</v>
      </c>
      <c r="BG81" s="19">
        <f t="shared" si="25"/>
        <v>0</v>
      </c>
      <c r="BH81" s="19">
        <f>IF(OR(qualitative!AW81="5*4",qualitative!AW81="4*5",qualitative!AW81="4*5=20",qualitative!AW81="5*4=20"),1,0)</f>
        <v>0</v>
      </c>
      <c r="BI81" s="19">
        <f>IF(qualitative!AX81=3,1,0)</f>
        <v>0</v>
      </c>
      <c r="BJ81" s="19">
        <f>qualitative!AY81</f>
        <v>0</v>
      </c>
      <c r="BK81" s="19">
        <f t="shared" si="26"/>
        <v>0</v>
      </c>
      <c r="BL81" s="19">
        <f>IF(qualitative!AZ81=5,1,0)</f>
        <v>0</v>
      </c>
      <c r="BM81" s="19">
        <f>qualitative!BA81</f>
        <v>0</v>
      </c>
      <c r="BN81" s="19">
        <f t="shared" si="27"/>
        <v>0</v>
      </c>
      <c r="BO81" s="18">
        <f t="shared" si="28"/>
        <v>0</v>
      </c>
      <c r="BP81" s="22">
        <f t="shared" si="29"/>
        <v>0</v>
      </c>
      <c r="BQ81" s="18">
        <f>COUNTIF(qualitative!C81:BA81,999)</f>
        <v>0</v>
      </c>
    </row>
    <row r="82" spans="1:69" x14ac:dyDescent="0.35">
      <c r="A82" s="19">
        <f>qualitative!A82</f>
        <v>0</v>
      </c>
      <c r="B82">
        <f>qualitative!B82</f>
        <v>0</v>
      </c>
      <c r="C82" s="19">
        <f>IF(qualitative!C82=23,1,0)</f>
        <v>0</v>
      </c>
      <c r="D82" s="19">
        <f>IF(qualitative!D82=25,1,0)</f>
        <v>0</v>
      </c>
      <c r="E82" s="19">
        <f>IF(qualitative!E82=26,1,0)</f>
        <v>0</v>
      </c>
      <c r="F82" s="19">
        <f>IF(qualitative!F82=45,1,0)</f>
        <v>0</v>
      </c>
      <c r="G82" s="19">
        <f t="shared" si="15"/>
        <v>0</v>
      </c>
      <c r="H82" s="19">
        <f>IF(qualitative!G82=394041,1,0)</f>
        <v>0</v>
      </c>
      <c r="I82" s="19">
        <f>IF(qualitative!H82=868990,1,0)</f>
        <v>0</v>
      </c>
      <c r="J82" s="19">
        <f>IF(qualitative!I82=585960,1,0)</f>
        <v>0</v>
      </c>
      <c r="K82" s="19">
        <f t="shared" si="16"/>
        <v>0</v>
      </c>
      <c r="L82" s="19">
        <f>IF(qualitative!J82=34,1,0)</f>
        <v>0</v>
      </c>
      <c r="M82" s="19">
        <f>IF(qualitative!K82=15,1,0)</f>
        <v>0</v>
      </c>
      <c r="N82" s="19">
        <f>IF(qualitative!L82=50,1,0)</f>
        <v>0</v>
      </c>
      <c r="O82" s="19">
        <f>IF(qualitative!M82=76,1,0)</f>
        <v>0</v>
      </c>
      <c r="P82" s="19">
        <f>IF(qualitative!N82=106,1,0)</f>
        <v>0</v>
      </c>
      <c r="Q82" s="19">
        <f t="shared" si="17"/>
        <v>0</v>
      </c>
      <c r="R82" s="19">
        <f>IF(qualitative!O82=6,1,0)</f>
        <v>0</v>
      </c>
      <c r="S82" s="19">
        <f>IF(qualitative!P82=8,1,0)</f>
        <v>0</v>
      </c>
      <c r="T82" s="19">
        <f>IF(qualitative!Q82=30,1,0)</f>
        <v>0</v>
      </c>
      <c r="U82" s="19">
        <f>IF(qualitative!R82=40,1,0)</f>
        <v>0</v>
      </c>
      <c r="V82" s="19">
        <f>IF(qualitative!S82=25,1,0)</f>
        <v>0</v>
      </c>
      <c r="W82" s="19">
        <f t="shared" si="18"/>
        <v>0</v>
      </c>
      <c r="X82" s="19">
        <f>IF(qualitative!T82=67,1,0)</f>
        <v>0</v>
      </c>
      <c r="Y82" s="19">
        <f>IF(qualitative!U82=15,1,0)</f>
        <v>0</v>
      </c>
      <c r="Z82" s="19">
        <f>IF(qualitative!V82=80,1,0)</f>
        <v>0</v>
      </c>
      <c r="AA82" s="19">
        <f t="shared" si="19"/>
        <v>0</v>
      </c>
      <c r="AB82" s="19">
        <f>IF(qualitative!W82=5,1,0)</f>
        <v>0</v>
      </c>
      <c r="AC82" s="19">
        <f>IF(qualitative!X82=4,1,0)</f>
        <v>0</v>
      </c>
      <c r="AD82" s="19">
        <f>IF(qualitative!Y82=6,1,0)</f>
        <v>0</v>
      </c>
      <c r="AE82" s="19">
        <f>IF(qualitative!Z82=3,1,0)</f>
        <v>0</v>
      </c>
      <c r="AF82" s="19">
        <f>IF(qualitative!AA82=7,1,0)</f>
        <v>0</v>
      </c>
      <c r="AG82" s="19">
        <f>IF(qualitative!AB82=5,1,0)</f>
        <v>0</v>
      </c>
      <c r="AH82" s="19">
        <f t="shared" si="20"/>
        <v>0</v>
      </c>
      <c r="AI82" s="19">
        <f>IF(qualitative!AC82=39,1,0)</f>
        <v>0</v>
      </c>
      <c r="AJ82" s="19">
        <f>IF(qualitative!AD82=80,1,0)</f>
        <v>0</v>
      </c>
      <c r="AK82" s="19">
        <f>IF(qualitative!AE82=90,1,0)</f>
        <v>0</v>
      </c>
      <c r="AL82" s="19">
        <f>IF(qualitative!AF82=67,1,0)</f>
        <v>0</v>
      </c>
      <c r="AM82" s="19">
        <f>IF(qualitative!AG82=33,1,0)</f>
        <v>0</v>
      </c>
      <c r="AN82" s="19">
        <f t="shared" si="21"/>
        <v>0</v>
      </c>
      <c r="AO82" s="19">
        <f>IF(qualitative!AH82=42,1,0)</f>
        <v>0</v>
      </c>
      <c r="AP82" s="19">
        <f>IF(qualitative!AI82=30,1,0)</f>
        <v>0</v>
      </c>
      <c r="AQ82" s="19">
        <f>IF(qualitative!AJ82=11,1,0)</f>
        <v>0</v>
      </c>
      <c r="AR82" s="19">
        <f>IF(qualitative!AK82=26,1,0)</f>
        <v>0</v>
      </c>
      <c r="AS82" s="19">
        <f>IF(qualitative!AL82=17,1,0)</f>
        <v>0</v>
      </c>
      <c r="AT82" s="19">
        <f t="shared" si="22"/>
        <v>0</v>
      </c>
      <c r="AU82" s="19">
        <f>IF(qualitative!AM82="12+6",1,0)</f>
        <v>0</v>
      </c>
      <c r="AV82" s="19">
        <f>IF(qualitative!AN82=18,1,0)</f>
        <v>0</v>
      </c>
      <c r="AW82" s="19">
        <f t="shared" si="23"/>
        <v>0</v>
      </c>
      <c r="AX82" s="19">
        <f>IF(qualitative!AO82="28-3",1,0)</f>
        <v>0</v>
      </c>
      <c r="AY82" s="19">
        <f>IF(qualitative!AP82=25,1,0)</f>
        <v>0</v>
      </c>
      <c r="AZ82" s="19">
        <f t="shared" si="24"/>
        <v>0</v>
      </c>
      <c r="BA82" s="19">
        <f>IF(qualitative!AQ82=14,1,0)</f>
        <v>0</v>
      </c>
      <c r="BB82" s="19">
        <f>IF(qualitative!AR82=20,1,0)</f>
        <v>0</v>
      </c>
      <c r="BC82" s="19">
        <f>IF(qualitative!AS82=80,1,0)</f>
        <v>0</v>
      </c>
      <c r="BD82" s="19">
        <f>IF(qualitative!AT82=18,1,0)</f>
        <v>0</v>
      </c>
      <c r="BE82" s="19">
        <f>IF(qualitative!AU82=70,1,0)</f>
        <v>0</v>
      </c>
      <c r="BF82" s="19">
        <f>IF(qualitative!AV82=30,1,0)</f>
        <v>0</v>
      </c>
      <c r="BG82" s="19">
        <f t="shared" si="25"/>
        <v>0</v>
      </c>
      <c r="BH82" s="19">
        <f>IF(OR(qualitative!AW82="5*4",qualitative!AW82="4*5",qualitative!AW82="4*5=20",qualitative!AW82="5*4=20"),1,0)</f>
        <v>0</v>
      </c>
      <c r="BI82" s="19">
        <f>IF(qualitative!AX82=3,1,0)</f>
        <v>0</v>
      </c>
      <c r="BJ82" s="19">
        <f>qualitative!AY82</f>
        <v>0</v>
      </c>
      <c r="BK82" s="19">
        <f t="shared" si="26"/>
        <v>0</v>
      </c>
      <c r="BL82" s="19">
        <f>IF(qualitative!AZ82=5,1,0)</f>
        <v>0</v>
      </c>
      <c r="BM82" s="19">
        <f>qualitative!BA82</f>
        <v>0</v>
      </c>
      <c r="BN82" s="19">
        <f t="shared" si="27"/>
        <v>0</v>
      </c>
      <c r="BO82" s="18">
        <f t="shared" si="28"/>
        <v>0</v>
      </c>
      <c r="BP82" s="22">
        <f t="shared" si="29"/>
        <v>0</v>
      </c>
      <c r="BQ82" s="18">
        <f>COUNTIF(qualitative!C82:BA82,999)</f>
        <v>0</v>
      </c>
    </row>
    <row r="83" spans="1:69" x14ac:dyDescent="0.35">
      <c r="A83" s="19">
        <f>qualitative!A83</f>
        <v>0</v>
      </c>
      <c r="B83">
        <f>qualitative!B83</f>
        <v>0</v>
      </c>
      <c r="C83" s="19">
        <f>IF(qualitative!C83=23,1,0)</f>
        <v>0</v>
      </c>
      <c r="D83" s="19">
        <f>IF(qualitative!D83=25,1,0)</f>
        <v>0</v>
      </c>
      <c r="E83" s="19">
        <f>IF(qualitative!E83=26,1,0)</f>
        <v>0</v>
      </c>
      <c r="F83" s="19">
        <f>IF(qualitative!F83=45,1,0)</f>
        <v>0</v>
      </c>
      <c r="G83" s="19">
        <f t="shared" si="15"/>
        <v>0</v>
      </c>
      <c r="H83" s="19">
        <f>IF(qualitative!G83=394041,1,0)</f>
        <v>0</v>
      </c>
      <c r="I83" s="19">
        <f>IF(qualitative!H83=868990,1,0)</f>
        <v>0</v>
      </c>
      <c r="J83" s="19">
        <f>IF(qualitative!I83=585960,1,0)</f>
        <v>0</v>
      </c>
      <c r="K83" s="19">
        <f t="shared" si="16"/>
        <v>0</v>
      </c>
      <c r="L83" s="19">
        <f>IF(qualitative!J83=34,1,0)</f>
        <v>0</v>
      </c>
      <c r="M83" s="19">
        <f>IF(qualitative!K83=15,1,0)</f>
        <v>0</v>
      </c>
      <c r="N83" s="19">
        <f>IF(qualitative!L83=50,1,0)</f>
        <v>0</v>
      </c>
      <c r="O83" s="19">
        <f>IF(qualitative!M83=76,1,0)</f>
        <v>0</v>
      </c>
      <c r="P83" s="19">
        <f>IF(qualitative!N83=106,1,0)</f>
        <v>0</v>
      </c>
      <c r="Q83" s="19">
        <f t="shared" si="17"/>
        <v>0</v>
      </c>
      <c r="R83" s="19">
        <f>IF(qualitative!O83=6,1,0)</f>
        <v>0</v>
      </c>
      <c r="S83" s="19">
        <f>IF(qualitative!P83=8,1,0)</f>
        <v>0</v>
      </c>
      <c r="T83" s="19">
        <f>IF(qualitative!Q83=30,1,0)</f>
        <v>0</v>
      </c>
      <c r="U83" s="19">
        <f>IF(qualitative!R83=40,1,0)</f>
        <v>0</v>
      </c>
      <c r="V83" s="19">
        <f>IF(qualitative!S83=25,1,0)</f>
        <v>0</v>
      </c>
      <c r="W83" s="19">
        <f t="shared" si="18"/>
        <v>0</v>
      </c>
      <c r="X83" s="19">
        <f>IF(qualitative!T83=67,1,0)</f>
        <v>0</v>
      </c>
      <c r="Y83" s="19">
        <f>IF(qualitative!U83=15,1,0)</f>
        <v>0</v>
      </c>
      <c r="Z83" s="19">
        <f>IF(qualitative!V83=80,1,0)</f>
        <v>0</v>
      </c>
      <c r="AA83" s="19">
        <f t="shared" si="19"/>
        <v>0</v>
      </c>
      <c r="AB83" s="19">
        <f>IF(qualitative!W83=5,1,0)</f>
        <v>0</v>
      </c>
      <c r="AC83" s="19">
        <f>IF(qualitative!X83=4,1,0)</f>
        <v>0</v>
      </c>
      <c r="AD83" s="19">
        <f>IF(qualitative!Y83=6,1,0)</f>
        <v>0</v>
      </c>
      <c r="AE83" s="19">
        <f>IF(qualitative!Z83=3,1,0)</f>
        <v>0</v>
      </c>
      <c r="AF83" s="19">
        <f>IF(qualitative!AA83=7,1,0)</f>
        <v>0</v>
      </c>
      <c r="AG83" s="19">
        <f>IF(qualitative!AB83=5,1,0)</f>
        <v>0</v>
      </c>
      <c r="AH83" s="19">
        <f t="shared" si="20"/>
        <v>0</v>
      </c>
      <c r="AI83" s="19">
        <f>IF(qualitative!AC83=39,1,0)</f>
        <v>0</v>
      </c>
      <c r="AJ83" s="19">
        <f>IF(qualitative!AD83=80,1,0)</f>
        <v>0</v>
      </c>
      <c r="AK83" s="19">
        <f>IF(qualitative!AE83=90,1,0)</f>
        <v>0</v>
      </c>
      <c r="AL83" s="19">
        <f>IF(qualitative!AF83=67,1,0)</f>
        <v>0</v>
      </c>
      <c r="AM83" s="19">
        <f>IF(qualitative!AG83=33,1,0)</f>
        <v>0</v>
      </c>
      <c r="AN83" s="19">
        <f t="shared" si="21"/>
        <v>0</v>
      </c>
      <c r="AO83" s="19">
        <f>IF(qualitative!AH83=42,1,0)</f>
        <v>0</v>
      </c>
      <c r="AP83" s="19">
        <f>IF(qualitative!AI83=30,1,0)</f>
        <v>0</v>
      </c>
      <c r="AQ83" s="19">
        <f>IF(qualitative!AJ83=11,1,0)</f>
        <v>0</v>
      </c>
      <c r="AR83" s="19">
        <f>IF(qualitative!AK83=26,1,0)</f>
        <v>0</v>
      </c>
      <c r="AS83" s="19">
        <f>IF(qualitative!AL83=17,1,0)</f>
        <v>0</v>
      </c>
      <c r="AT83" s="19">
        <f t="shared" si="22"/>
        <v>0</v>
      </c>
      <c r="AU83" s="19">
        <f>IF(qualitative!AM83="12+6",1,0)</f>
        <v>0</v>
      </c>
      <c r="AV83" s="19">
        <f>IF(qualitative!AN83=18,1,0)</f>
        <v>0</v>
      </c>
      <c r="AW83" s="19">
        <f t="shared" si="23"/>
        <v>0</v>
      </c>
      <c r="AX83" s="19">
        <f>IF(qualitative!AO83="28-3",1,0)</f>
        <v>0</v>
      </c>
      <c r="AY83" s="19">
        <f>IF(qualitative!AP83=25,1,0)</f>
        <v>0</v>
      </c>
      <c r="AZ83" s="19">
        <f t="shared" si="24"/>
        <v>0</v>
      </c>
      <c r="BA83" s="19">
        <f>IF(qualitative!AQ83=14,1,0)</f>
        <v>0</v>
      </c>
      <c r="BB83" s="19">
        <f>IF(qualitative!AR83=20,1,0)</f>
        <v>0</v>
      </c>
      <c r="BC83" s="19">
        <f>IF(qualitative!AS83=80,1,0)</f>
        <v>0</v>
      </c>
      <c r="BD83" s="19">
        <f>IF(qualitative!AT83=18,1,0)</f>
        <v>0</v>
      </c>
      <c r="BE83" s="19">
        <f>IF(qualitative!AU83=70,1,0)</f>
        <v>0</v>
      </c>
      <c r="BF83" s="19">
        <f>IF(qualitative!AV83=30,1,0)</f>
        <v>0</v>
      </c>
      <c r="BG83" s="19">
        <f t="shared" si="25"/>
        <v>0</v>
      </c>
      <c r="BH83" s="19">
        <f>IF(OR(qualitative!AW83="5*4",qualitative!AW83="4*5",qualitative!AW83="4*5=20",qualitative!AW83="5*4=20"),1,0)</f>
        <v>0</v>
      </c>
      <c r="BI83" s="19">
        <f>IF(qualitative!AX83=3,1,0)</f>
        <v>0</v>
      </c>
      <c r="BJ83" s="19">
        <f>qualitative!AY83</f>
        <v>0</v>
      </c>
      <c r="BK83" s="19">
        <f t="shared" si="26"/>
        <v>0</v>
      </c>
      <c r="BL83" s="19">
        <f>IF(qualitative!AZ83=5,1,0)</f>
        <v>0</v>
      </c>
      <c r="BM83" s="19">
        <f>qualitative!BA83</f>
        <v>0</v>
      </c>
      <c r="BN83" s="19">
        <f t="shared" si="27"/>
        <v>0</v>
      </c>
      <c r="BO83" s="18">
        <f t="shared" si="28"/>
        <v>0</v>
      </c>
      <c r="BP83" s="22">
        <f t="shared" si="29"/>
        <v>0</v>
      </c>
      <c r="BQ83" s="18">
        <f>COUNTIF(qualitative!C83:BA83,999)</f>
        <v>0</v>
      </c>
    </row>
    <row r="84" spans="1:69" x14ac:dyDescent="0.35">
      <c r="A84" s="19">
        <f>qualitative!A84</f>
        <v>0</v>
      </c>
      <c r="B84">
        <f>qualitative!B84</f>
        <v>0</v>
      </c>
      <c r="C84" s="19">
        <f>IF(qualitative!C84=23,1,0)</f>
        <v>0</v>
      </c>
      <c r="D84" s="19">
        <f>IF(qualitative!D84=25,1,0)</f>
        <v>0</v>
      </c>
      <c r="E84" s="19">
        <f>IF(qualitative!E84=26,1,0)</f>
        <v>0</v>
      </c>
      <c r="F84" s="19">
        <f>IF(qualitative!F84=45,1,0)</f>
        <v>0</v>
      </c>
      <c r="G84" s="19">
        <f t="shared" si="15"/>
        <v>0</v>
      </c>
      <c r="H84" s="19">
        <f>IF(qualitative!G84=394041,1,0)</f>
        <v>0</v>
      </c>
      <c r="I84" s="19">
        <f>IF(qualitative!H84=868990,1,0)</f>
        <v>0</v>
      </c>
      <c r="J84" s="19">
        <f>IF(qualitative!I84=585960,1,0)</f>
        <v>0</v>
      </c>
      <c r="K84" s="19">
        <f t="shared" si="16"/>
        <v>0</v>
      </c>
      <c r="L84" s="19">
        <f>IF(qualitative!J84=34,1,0)</f>
        <v>0</v>
      </c>
      <c r="M84" s="19">
        <f>IF(qualitative!K84=15,1,0)</f>
        <v>0</v>
      </c>
      <c r="N84" s="19">
        <f>IF(qualitative!L84=50,1,0)</f>
        <v>0</v>
      </c>
      <c r="O84" s="19">
        <f>IF(qualitative!M84=76,1,0)</f>
        <v>0</v>
      </c>
      <c r="P84" s="19">
        <f>IF(qualitative!N84=106,1,0)</f>
        <v>0</v>
      </c>
      <c r="Q84" s="19">
        <f t="shared" si="17"/>
        <v>0</v>
      </c>
      <c r="R84" s="19">
        <f>IF(qualitative!O84=6,1,0)</f>
        <v>0</v>
      </c>
      <c r="S84" s="19">
        <f>IF(qualitative!P84=8,1,0)</f>
        <v>0</v>
      </c>
      <c r="T84" s="19">
        <f>IF(qualitative!Q84=30,1,0)</f>
        <v>0</v>
      </c>
      <c r="U84" s="19">
        <f>IF(qualitative!R84=40,1,0)</f>
        <v>0</v>
      </c>
      <c r="V84" s="19">
        <f>IF(qualitative!S84=25,1,0)</f>
        <v>0</v>
      </c>
      <c r="W84" s="19">
        <f t="shared" si="18"/>
        <v>0</v>
      </c>
      <c r="X84" s="19">
        <f>IF(qualitative!T84=67,1,0)</f>
        <v>0</v>
      </c>
      <c r="Y84" s="19">
        <f>IF(qualitative!U84=15,1,0)</f>
        <v>0</v>
      </c>
      <c r="Z84" s="19">
        <f>IF(qualitative!V84=80,1,0)</f>
        <v>0</v>
      </c>
      <c r="AA84" s="19">
        <f t="shared" si="19"/>
        <v>0</v>
      </c>
      <c r="AB84" s="19">
        <f>IF(qualitative!W84=5,1,0)</f>
        <v>0</v>
      </c>
      <c r="AC84" s="19">
        <f>IF(qualitative!X84=4,1,0)</f>
        <v>0</v>
      </c>
      <c r="AD84" s="19">
        <f>IF(qualitative!Y84=6,1,0)</f>
        <v>0</v>
      </c>
      <c r="AE84" s="19">
        <f>IF(qualitative!Z84=3,1,0)</f>
        <v>0</v>
      </c>
      <c r="AF84" s="19">
        <f>IF(qualitative!AA84=7,1,0)</f>
        <v>0</v>
      </c>
      <c r="AG84" s="19">
        <f>IF(qualitative!AB84=5,1,0)</f>
        <v>0</v>
      </c>
      <c r="AH84" s="19">
        <f t="shared" si="20"/>
        <v>0</v>
      </c>
      <c r="AI84" s="19">
        <f>IF(qualitative!AC84=39,1,0)</f>
        <v>0</v>
      </c>
      <c r="AJ84" s="19">
        <f>IF(qualitative!AD84=80,1,0)</f>
        <v>0</v>
      </c>
      <c r="AK84" s="19">
        <f>IF(qualitative!AE84=90,1,0)</f>
        <v>0</v>
      </c>
      <c r="AL84" s="19">
        <f>IF(qualitative!AF84=67,1,0)</f>
        <v>0</v>
      </c>
      <c r="AM84" s="19">
        <f>IF(qualitative!AG84=33,1,0)</f>
        <v>0</v>
      </c>
      <c r="AN84" s="19">
        <f t="shared" si="21"/>
        <v>0</v>
      </c>
      <c r="AO84" s="19">
        <f>IF(qualitative!AH84=42,1,0)</f>
        <v>0</v>
      </c>
      <c r="AP84" s="19">
        <f>IF(qualitative!AI84=30,1,0)</f>
        <v>0</v>
      </c>
      <c r="AQ84" s="19">
        <f>IF(qualitative!AJ84=11,1,0)</f>
        <v>0</v>
      </c>
      <c r="AR84" s="19">
        <f>IF(qualitative!AK84=26,1,0)</f>
        <v>0</v>
      </c>
      <c r="AS84" s="19">
        <f>IF(qualitative!AL84=17,1,0)</f>
        <v>0</v>
      </c>
      <c r="AT84" s="19">
        <f t="shared" si="22"/>
        <v>0</v>
      </c>
      <c r="AU84" s="19">
        <f>IF(qualitative!AM84="12+6",1,0)</f>
        <v>0</v>
      </c>
      <c r="AV84" s="19">
        <f>IF(qualitative!AN84=18,1,0)</f>
        <v>0</v>
      </c>
      <c r="AW84" s="19">
        <f t="shared" si="23"/>
        <v>0</v>
      </c>
      <c r="AX84" s="19">
        <f>IF(qualitative!AO84="28-3",1,0)</f>
        <v>0</v>
      </c>
      <c r="AY84" s="19">
        <f>IF(qualitative!AP84=25,1,0)</f>
        <v>0</v>
      </c>
      <c r="AZ84" s="19">
        <f t="shared" si="24"/>
        <v>0</v>
      </c>
      <c r="BA84" s="19">
        <f>IF(qualitative!AQ84=14,1,0)</f>
        <v>0</v>
      </c>
      <c r="BB84" s="19">
        <f>IF(qualitative!AR84=20,1,0)</f>
        <v>0</v>
      </c>
      <c r="BC84" s="19">
        <f>IF(qualitative!AS84=80,1,0)</f>
        <v>0</v>
      </c>
      <c r="BD84" s="19">
        <f>IF(qualitative!AT84=18,1,0)</f>
        <v>0</v>
      </c>
      <c r="BE84" s="19">
        <f>IF(qualitative!AU84=70,1,0)</f>
        <v>0</v>
      </c>
      <c r="BF84" s="19">
        <f>IF(qualitative!AV84=30,1,0)</f>
        <v>0</v>
      </c>
      <c r="BG84" s="19">
        <f t="shared" si="25"/>
        <v>0</v>
      </c>
      <c r="BH84" s="19">
        <f>IF(OR(qualitative!AW84="5*4",qualitative!AW84="4*5",qualitative!AW84="4*5=20",qualitative!AW84="5*4=20"),1,0)</f>
        <v>0</v>
      </c>
      <c r="BI84" s="19">
        <f>IF(qualitative!AX84=3,1,0)</f>
        <v>0</v>
      </c>
      <c r="BJ84" s="19">
        <f>qualitative!AY84</f>
        <v>0</v>
      </c>
      <c r="BK84" s="19">
        <f t="shared" si="26"/>
        <v>0</v>
      </c>
      <c r="BL84" s="19">
        <f>IF(qualitative!AZ84=5,1,0)</f>
        <v>0</v>
      </c>
      <c r="BM84" s="19">
        <f>qualitative!BA84</f>
        <v>0</v>
      </c>
      <c r="BN84" s="19">
        <f t="shared" si="27"/>
        <v>0</v>
      </c>
      <c r="BO84" s="18">
        <f t="shared" si="28"/>
        <v>0</v>
      </c>
      <c r="BP84" s="22">
        <f t="shared" si="29"/>
        <v>0</v>
      </c>
      <c r="BQ84" s="18">
        <f>COUNTIF(qualitative!C84:BA84,999)</f>
        <v>0</v>
      </c>
    </row>
    <row r="85" spans="1:69" x14ac:dyDescent="0.35">
      <c r="A85" s="19">
        <f>qualitative!A85</f>
        <v>0</v>
      </c>
      <c r="B85">
        <f>qualitative!B85</f>
        <v>0</v>
      </c>
      <c r="C85" s="19">
        <f>IF(qualitative!C85=23,1,0)</f>
        <v>0</v>
      </c>
      <c r="D85" s="19">
        <f>IF(qualitative!D85=25,1,0)</f>
        <v>0</v>
      </c>
      <c r="E85" s="19">
        <f>IF(qualitative!E85=26,1,0)</f>
        <v>0</v>
      </c>
      <c r="F85" s="19">
        <f>IF(qualitative!F85=45,1,0)</f>
        <v>0</v>
      </c>
      <c r="G85" s="19">
        <f t="shared" si="15"/>
        <v>0</v>
      </c>
      <c r="H85" s="19">
        <f>IF(qualitative!G85=394041,1,0)</f>
        <v>0</v>
      </c>
      <c r="I85" s="19">
        <f>IF(qualitative!H85=868990,1,0)</f>
        <v>0</v>
      </c>
      <c r="J85" s="19">
        <f>IF(qualitative!I85=585960,1,0)</f>
        <v>0</v>
      </c>
      <c r="K85" s="19">
        <f t="shared" si="16"/>
        <v>0</v>
      </c>
      <c r="L85" s="19">
        <f>IF(qualitative!J85=34,1,0)</f>
        <v>0</v>
      </c>
      <c r="M85" s="19">
        <f>IF(qualitative!K85=15,1,0)</f>
        <v>0</v>
      </c>
      <c r="N85" s="19">
        <f>IF(qualitative!L85=50,1,0)</f>
        <v>0</v>
      </c>
      <c r="O85" s="19">
        <f>IF(qualitative!M85=76,1,0)</f>
        <v>0</v>
      </c>
      <c r="P85" s="19">
        <f>IF(qualitative!N85=106,1,0)</f>
        <v>0</v>
      </c>
      <c r="Q85" s="19">
        <f t="shared" si="17"/>
        <v>0</v>
      </c>
      <c r="R85" s="19">
        <f>IF(qualitative!O85=6,1,0)</f>
        <v>0</v>
      </c>
      <c r="S85" s="19">
        <f>IF(qualitative!P85=8,1,0)</f>
        <v>0</v>
      </c>
      <c r="T85" s="19">
        <f>IF(qualitative!Q85=30,1,0)</f>
        <v>0</v>
      </c>
      <c r="U85" s="19">
        <f>IF(qualitative!R85=40,1,0)</f>
        <v>0</v>
      </c>
      <c r="V85" s="19">
        <f>IF(qualitative!S85=25,1,0)</f>
        <v>0</v>
      </c>
      <c r="W85" s="19">
        <f t="shared" si="18"/>
        <v>0</v>
      </c>
      <c r="X85" s="19">
        <f>IF(qualitative!T85=67,1,0)</f>
        <v>0</v>
      </c>
      <c r="Y85" s="19">
        <f>IF(qualitative!U85=15,1,0)</f>
        <v>0</v>
      </c>
      <c r="Z85" s="19">
        <f>IF(qualitative!V85=80,1,0)</f>
        <v>0</v>
      </c>
      <c r="AA85" s="19">
        <f t="shared" si="19"/>
        <v>0</v>
      </c>
      <c r="AB85" s="19">
        <f>IF(qualitative!W85=5,1,0)</f>
        <v>0</v>
      </c>
      <c r="AC85" s="19">
        <f>IF(qualitative!X85=4,1,0)</f>
        <v>0</v>
      </c>
      <c r="AD85" s="19">
        <f>IF(qualitative!Y85=6,1,0)</f>
        <v>0</v>
      </c>
      <c r="AE85" s="19">
        <f>IF(qualitative!Z85=3,1,0)</f>
        <v>0</v>
      </c>
      <c r="AF85" s="19">
        <f>IF(qualitative!AA85=7,1,0)</f>
        <v>0</v>
      </c>
      <c r="AG85" s="19">
        <f>IF(qualitative!AB85=5,1,0)</f>
        <v>0</v>
      </c>
      <c r="AH85" s="19">
        <f t="shared" si="20"/>
        <v>0</v>
      </c>
      <c r="AI85" s="19">
        <f>IF(qualitative!AC85=39,1,0)</f>
        <v>0</v>
      </c>
      <c r="AJ85" s="19">
        <f>IF(qualitative!AD85=80,1,0)</f>
        <v>0</v>
      </c>
      <c r="AK85" s="19">
        <f>IF(qualitative!AE85=90,1,0)</f>
        <v>0</v>
      </c>
      <c r="AL85" s="19">
        <f>IF(qualitative!AF85=67,1,0)</f>
        <v>0</v>
      </c>
      <c r="AM85" s="19">
        <f>IF(qualitative!AG85=33,1,0)</f>
        <v>0</v>
      </c>
      <c r="AN85" s="19">
        <f t="shared" si="21"/>
        <v>0</v>
      </c>
      <c r="AO85" s="19">
        <f>IF(qualitative!AH85=42,1,0)</f>
        <v>0</v>
      </c>
      <c r="AP85" s="19">
        <f>IF(qualitative!AI85=30,1,0)</f>
        <v>0</v>
      </c>
      <c r="AQ85" s="19">
        <f>IF(qualitative!AJ85=11,1,0)</f>
        <v>0</v>
      </c>
      <c r="AR85" s="19">
        <f>IF(qualitative!AK85=26,1,0)</f>
        <v>0</v>
      </c>
      <c r="AS85" s="19">
        <f>IF(qualitative!AL85=17,1,0)</f>
        <v>0</v>
      </c>
      <c r="AT85" s="19">
        <f t="shared" si="22"/>
        <v>0</v>
      </c>
      <c r="AU85" s="19">
        <f>IF(qualitative!AM85="12+6",1,0)</f>
        <v>0</v>
      </c>
      <c r="AV85" s="19">
        <f>IF(qualitative!AN85=18,1,0)</f>
        <v>0</v>
      </c>
      <c r="AW85" s="19">
        <f t="shared" si="23"/>
        <v>0</v>
      </c>
      <c r="AX85" s="19">
        <f>IF(qualitative!AO85="28-3",1,0)</f>
        <v>0</v>
      </c>
      <c r="AY85" s="19">
        <f>IF(qualitative!AP85=25,1,0)</f>
        <v>0</v>
      </c>
      <c r="AZ85" s="19">
        <f t="shared" si="24"/>
        <v>0</v>
      </c>
      <c r="BA85" s="19">
        <f>IF(qualitative!AQ85=14,1,0)</f>
        <v>0</v>
      </c>
      <c r="BB85" s="19">
        <f>IF(qualitative!AR85=20,1,0)</f>
        <v>0</v>
      </c>
      <c r="BC85" s="19">
        <f>IF(qualitative!AS85=80,1,0)</f>
        <v>0</v>
      </c>
      <c r="BD85" s="19">
        <f>IF(qualitative!AT85=18,1,0)</f>
        <v>0</v>
      </c>
      <c r="BE85" s="19">
        <f>IF(qualitative!AU85=70,1,0)</f>
        <v>0</v>
      </c>
      <c r="BF85" s="19">
        <f>IF(qualitative!AV85=30,1,0)</f>
        <v>0</v>
      </c>
      <c r="BG85" s="19">
        <f t="shared" si="25"/>
        <v>0</v>
      </c>
      <c r="BH85" s="19">
        <f>IF(OR(qualitative!AW85="5*4",qualitative!AW85="4*5",qualitative!AW85="4*5=20",qualitative!AW85="5*4=20"),1,0)</f>
        <v>0</v>
      </c>
      <c r="BI85" s="19">
        <f>IF(qualitative!AX85=3,1,0)</f>
        <v>0</v>
      </c>
      <c r="BJ85" s="19">
        <f>qualitative!AY85</f>
        <v>0</v>
      </c>
      <c r="BK85" s="19">
        <f t="shared" si="26"/>
        <v>0</v>
      </c>
      <c r="BL85" s="19">
        <f>IF(qualitative!AZ85=5,1,0)</f>
        <v>0</v>
      </c>
      <c r="BM85" s="19">
        <f>qualitative!BA85</f>
        <v>0</v>
      </c>
      <c r="BN85" s="19">
        <f t="shared" si="27"/>
        <v>0</v>
      </c>
      <c r="BO85" s="18">
        <f t="shared" si="28"/>
        <v>0</v>
      </c>
      <c r="BP85" s="22">
        <f t="shared" si="29"/>
        <v>0</v>
      </c>
      <c r="BQ85" s="18">
        <f>COUNTIF(qualitative!C85:BA85,999)</f>
        <v>0</v>
      </c>
    </row>
    <row r="86" spans="1:69" x14ac:dyDescent="0.35">
      <c r="A86" s="19">
        <f>qualitative!A86</f>
        <v>0</v>
      </c>
      <c r="B86">
        <f>qualitative!B86</f>
        <v>0</v>
      </c>
      <c r="C86" s="19">
        <f>IF(qualitative!C86=23,1,0)</f>
        <v>0</v>
      </c>
      <c r="D86" s="19">
        <f>IF(qualitative!D86=25,1,0)</f>
        <v>0</v>
      </c>
      <c r="E86" s="19">
        <f>IF(qualitative!E86=26,1,0)</f>
        <v>0</v>
      </c>
      <c r="F86" s="19">
        <f>IF(qualitative!F86=45,1,0)</f>
        <v>0</v>
      </c>
      <c r="G86" s="19">
        <f t="shared" si="15"/>
        <v>0</v>
      </c>
      <c r="H86" s="19">
        <f>IF(qualitative!G86=394041,1,0)</f>
        <v>0</v>
      </c>
      <c r="I86" s="19">
        <f>IF(qualitative!H86=868990,1,0)</f>
        <v>0</v>
      </c>
      <c r="J86" s="19">
        <f>IF(qualitative!I86=585960,1,0)</f>
        <v>0</v>
      </c>
      <c r="K86" s="19">
        <f t="shared" si="16"/>
        <v>0</v>
      </c>
      <c r="L86" s="19">
        <f>IF(qualitative!J86=34,1,0)</f>
        <v>0</v>
      </c>
      <c r="M86" s="19">
        <f>IF(qualitative!K86=15,1,0)</f>
        <v>0</v>
      </c>
      <c r="N86" s="19">
        <f>IF(qualitative!L86=50,1,0)</f>
        <v>0</v>
      </c>
      <c r="O86" s="19">
        <f>IF(qualitative!M86=76,1,0)</f>
        <v>0</v>
      </c>
      <c r="P86" s="19">
        <f>IF(qualitative!N86=106,1,0)</f>
        <v>0</v>
      </c>
      <c r="Q86" s="19">
        <f t="shared" si="17"/>
        <v>0</v>
      </c>
      <c r="R86" s="19">
        <f>IF(qualitative!O86=6,1,0)</f>
        <v>0</v>
      </c>
      <c r="S86" s="19">
        <f>IF(qualitative!P86=8,1,0)</f>
        <v>0</v>
      </c>
      <c r="T86" s="19">
        <f>IF(qualitative!Q86=30,1,0)</f>
        <v>0</v>
      </c>
      <c r="U86" s="19">
        <f>IF(qualitative!R86=40,1,0)</f>
        <v>0</v>
      </c>
      <c r="V86" s="19">
        <f>IF(qualitative!S86=25,1,0)</f>
        <v>0</v>
      </c>
      <c r="W86" s="19">
        <f t="shared" si="18"/>
        <v>0</v>
      </c>
      <c r="X86" s="19">
        <f>IF(qualitative!T86=67,1,0)</f>
        <v>0</v>
      </c>
      <c r="Y86" s="19">
        <f>IF(qualitative!U86=15,1,0)</f>
        <v>0</v>
      </c>
      <c r="Z86" s="19">
        <f>IF(qualitative!V86=80,1,0)</f>
        <v>0</v>
      </c>
      <c r="AA86" s="19">
        <f t="shared" si="19"/>
        <v>0</v>
      </c>
      <c r="AB86" s="19">
        <f>IF(qualitative!W86=5,1,0)</f>
        <v>0</v>
      </c>
      <c r="AC86" s="19">
        <f>IF(qualitative!X86=4,1,0)</f>
        <v>0</v>
      </c>
      <c r="AD86" s="19">
        <f>IF(qualitative!Y86=6,1,0)</f>
        <v>0</v>
      </c>
      <c r="AE86" s="19">
        <f>IF(qualitative!Z86=3,1,0)</f>
        <v>0</v>
      </c>
      <c r="AF86" s="19">
        <f>IF(qualitative!AA86=7,1,0)</f>
        <v>0</v>
      </c>
      <c r="AG86" s="19">
        <f>IF(qualitative!AB86=5,1,0)</f>
        <v>0</v>
      </c>
      <c r="AH86" s="19">
        <f t="shared" si="20"/>
        <v>0</v>
      </c>
      <c r="AI86" s="19">
        <f>IF(qualitative!AC86=39,1,0)</f>
        <v>0</v>
      </c>
      <c r="AJ86" s="19">
        <f>IF(qualitative!AD86=80,1,0)</f>
        <v>0</v>
      </c>
      <c r="AK86" s="19">
        <f>IF(qualitative!AE86=90,1,0)</f>
        <v>0</v>
      </c>
      <c r="AL86" s="19">
        <f>IF(qualitative!AF86=67,1,0)</f>
        <v>0</v>
      </c>
      <c r="AM86" s="19">
        <f>IF(qualitative!AG86=33,1,0)</f>
        <v>0</v>
      </c>
      <c r="AN86" s="19">
        <f t="shared" si="21"/>
        <v>0</v>
      </c>
      <c r="AO86" s="19">
        <f>IF(qualitative!AH86=42,1,0)</f>
        <v>0</v>
      </c>
      <c r="AP86" s="19">
        <f>IF(qualitative!AI86=30,1,0)</f>
        <v>0</v>
      </c>
      <c r="AQ86" s="19">
        <f>IF(qualitative!AJ86=11,1,0)</f>
        <v>0</v>
      </c>
      <c r="AR86" s="19">
        <f>IF(qualitative!AK86=26,1,0)</f>
        <v>0</v>
      </c>
      <c r="AS86" s="19">
        <f>IF(qualitative!AL86=17,1,0)</f>
        <v>0</v>
      </c>
      <c r="AT86" s="19">
        <f t="shared" si="22"/>
        <v>0</v>
      </c>
      <c r="AU86" s="19">
        <f>IF(qualitative!AM86="12+6",1,0)</f>
        <v>0</v>
      </c>
      <c r="AV86" s="19">
        <f>IF(qualitative!AN86=18,1,0)</f>
        <v>0</v>
      </c>
      <c r="AW86" s="19">
        <f t="shared" si="23"/>
        <v>0</v>
      </c>
      <c r="AX86" s="19">
        <f>IF(qualitative!AO86="28-3",1,0)</f>
        <v>0</v>
      </c>
      <c r="AY86" s="19">
        <f>IF(qualitative!AP86=25,1,0)</f>
        <v>0</v>
      </c>
      <c r="AZ86" s="19">
        <f t="shared" si="24"/>
        <v>0</v>
      </c>
      <c r="BA86" s="19">
        <f>IF(qualitative!AQ86=14,1,0)</f>
        <v>0</v>
      </c>
      <c r="BB86" s="19">
        <f>IF(qualitative!AR86=20,1,0)</f>
        <v>0</v>
      </c>
      <c r="BC86" s="19">
        <f>IF(qualitative!AS86=80,1,0)</f>
        <v>0</v>
      </c>
      <c r="BD86" s="19">
        <f>IF(qualitative!AT86=18,1,0)</f>
        <v>0</v>
      </c>
      <c r="BE86" s="19">
        <f>IF(qualitative!AU86=70,1,0)</f>
        <v>0</v>
      </c>
      <c r="BF86" s="19">
        <f>IF(qualitative!AV86=30,1,0)</f>
        <v>0</v>
      </c>
      <c r="BG86" s="19">
        <f t="shared" si="25"/>
        <v>0</v>
      </c>
      <c r="BH86" s="19">
        <f>IF(OR(qualitative!AW86="5*4",qualitative!AW86="4*5",qualitative!AW86="4*5=20",qualitative!AW86="5*4=20"),1,0)</f>
        <v>0</v>
      </c>
      <c r="BI86" s="19">
        <f>IF(qualitative!AX86=3,1,0)</f>
        <v>0</v>
      </c>
      <c r="BJ86" s="19">
        <f>qualitative!AY86</f>
        <v>0</v>
      </c>
      <c r="BK86" s="19">
        <f t="shared" si="26"/>
        <v>0</v>
      </c>
      <c r="BL86" s="19">
        <f>IF(qualitative!AZ86=5,1,0)</f>
        <v>0</v>
      </c>
      <c r="BM86" s="19">
        <f>qualitative!BA86</f>
        <v>0</v>
      </c>
      <c r="BN86" s="19">
        <f t="shared" si="27"/>
        <v>0</v>
      </c>
      <c r="BO86" s="18">
        <f t="shared" si="28"/>
        <v>0</v>
      </c>
      <c r="BP86" s="22">
        <f t="shared" si="29"/>
        <v>0</v>
      </c>
      <c r="BQ86" s="18">
        <f>COUNTIF(qualitative!C86:BA86,999)</f>
        <v>0</v>
      </c>
    </row>
    <row r="87" spans="1:69" x14ac:dyDescent="0.35">
      <c r="A87" s="19">
        <f>qualitative!A87</f>
        <v>0</v>
      </c>
      <c r="B87">
        <f>qualitative!B87</f>
        <v>0</v>
      </c>
      <c r="C87" s="19">
        <f>IF(qualitative!C87=23,1,0)</f>
        <v>0</v>
      </c>
      <c r="D87" s="19">
        <f>IF(qualitative!D87=25,1,0)</f>
        <v>0</v>
      </c>
      <c r="E87" s="19">
        <f>IF(qualitative!E87=26,1,0)</f>
        <v>0</v>
      </c>
      <c r="F87" s="19">
        <f>IF(qualitative!F87=45,1,0)</f>
        <v>0</v>
      </c>
      <c r="G87" s="19">
        <f t="shared" si="15"/>
        <v>0</v>
      </c>
      <c r="H87" s="19">
        <f>IF(qualitative!G87=394041,1,0)</f>
        <v>0</v>
      </c>
      <c r="I87" s="19">
        <f>IF(qualitative!H87=868990,1,0)</f>
        <v>0</v>
      </c>
      <c r="J87" s="19">
        <f>IF(qualitative!I87=585960,1,0)</f>
        <v>0</v>
      </c>
      <c r="K87" s="19">
        <f t="shared" si="16"/>
        <v>0</v>
      </c>
      <c r="L87" s="19">
        <f>IF(qualitative!J87=34,1,0)</f>
        <v>0</v>
      </c>
      <c r="M87" s="19">
        <f>IF(qualitative!K87=15,1,0)</f>
        <v>0</v>
      </c>
      <c r="N87" s="19">
        <f>IF(qualitative!L87=50,1,0)</f>
        <v>0</v>
      </c>
      <c r="O87" s="19">
        <f>IF(qualitative!M87=76,1,0)</f>
        <v>0</v>
      </c>
      <c r="P87" s="19">
        <f>IF(qualitative!N87=106,1,0)</f>
        <v>0</v>
      </c>
      <c r="Q87" s="19">
        <f t="shared" si="17"/>
        <v>0</v>
      </c>
      <c r="R87" s="19">
        <f>IF(qualitative!O87=6,1,0)</f>
        <v>0</v>
      </c>
      <c r="S87" s="19">
        <f>IF(qualitative!P87=8,1,0)</f>
        <v>0</v>
      </c>
      <c r="T87" s="19">
        <f>IF(qualitative!Q87=30,1,0)</f>
        <v>0</v>
      </c>
      <c r="U87" s="19">
        <f>IF(qualitative!R87=40,1,0)</f>
        <v>0</v>
      </c>
      <c r="V87" s="19">
        <f>IF(qualitative!S87=25,1,0)</f>
        <v>0</v>
      </c>
      <c r="W87" s="19">
        <f t="shared" si="18"/>
        <v>0</v>
      </c>
      <c r="X87" s="19">
        <f>IF(qualitative!T87=67,1,0)</f>
        <v>0</v>
      </c>
      <c r="Y87" s="19">
        <f>IF(qualitative!U87=15,1,0)</f>
        <v>0</v>
      </c>
      <c r="Z87" s="19">
        <f>IF(qualitative!V87=80,1,0)</f>
        <v>0</v>
      </c>
      <c r="AA87" s="19">
        <f t="shared" si="19"/>
        <v>0</v>
      </c>
      <c r="AB87" s="19">
        <f>IF(qualitative!W87=5,1,0)</f>
        <v>0</v>
      </c>
      <c r="AC87" s="19">
        <f>IF(qualitative!X87=4,1,0)</f>
        <v>0</v>
      </c>
      <c r="AD87" s="19">
        <f>IF(qualitative!Y87=6,1,0)</f>
        <v>0</v>
      </c>
      <c r="AE87" s="19">
        <f>IF(qualitative!Z87=3,1,0)</f>
        <v>0</v>
      </c>
      <c r="AF87" s="19">
        <f>IF(qualitative!AA87=7,1,0)</f>
        <v>0</v>
      </c>
      <c r="AG87" s="19">
        <f>IF(qualitative!AB87=5,1,0)</f>
        <v>0</v>
      </c>
      <c r="AH87" s="19">
        <f t="shared" si="20"/>
        <v>0</v>
      </c>
      <c r="AI87" s="19">
        <f>IF(qualitative!AC87=39,1,0)</f>
        <v>0</v>
      </c>
      <c r="AJ87" s="19">
        <f>IF(qualitative!AD87=80,1,0)</f>
        <v>0</v>
      </c>
      <c r="AK87" s="19">
        <f>IF(qualitative!AE87=90,1,0)</f>
        <v>0</v>
      </c>
      <c r="AL87" s="19">
        <f>IF(qualitative!AF87=67,1,0)</f>
        <v>0</v>
      </c>
      <c r="AM87" s="19">
        <f>IF(qualitative!AG87=33,1,0)</f>
        <v>0</v>
      </c>
      <c r="AN87" s="19">
        <f t="shared" si="21"/>
        <v>0</v>
      </c>
      <c r="AO87" s="19">
        <f>IF(qualitative!AH87=42,1,0)</f>
        <v>0</v>
      </c>
      <c r="AP87" s="19">
        <f>IF(qualitative!AI87=30,1,0)</f>
        <v>0</v>
      </c>
      <c r="AQ87" s="19">
        <f>IF(qualitative!AJ87=11,1,0)</f>
        <v>0</v>
      </c>
      <c r="AR87" s="19">
        <f>IF(qualitative!AK87=26,1,0)</f>
        <v>0</v>
      </c>
      <c r="AS87" s="19">
        <f>IF(qualitative!AL87=17,1,0)</f>
        <v>0</v>
      </c>
      <c r="AT87" s="19">
        <f t="shared" si="22"/>
        <v>0</v>
      </c>
      <c r="AU87" s="19">
        <f>IF(qualitative!AM87="12+6",1,0)</f>
        <v>0</v>
      </c>
      <c r="AV87" s="19">
        <f>IF(qualitative!AN87=18,1,0)</f>
        <v>0</v>
      </c>
      <c r="AW87" s="19">
        <f t="shared" si="23"/>
        <v>0</v>
      </c>
      <c r="AX87" s="19">
        <f>IF(qualitative!AO87="28-3",1,0)</f>
        <v>0</v>
      </c>
      <c r="AY87" s="19">
        <f>IF(qualitative!AP87=25,1,0)</f>
        <v>0</v>
      </c>
      <c r="AZ87" s="19">
        <f t="shared" si="24"/>
        <v>0</v>
      </c>
      <c r="BA87" s="19">
        <f>IF(qualitative!AQ87=14,1,0)</f>
        <v>0</v>
      </c>
      <c r="BB87" s="19">
        <f>IF(qualitative!AR87=20,1,0)</f>
        <v>0</v>
      </c>
      <c r="BC87" s="19">
        <f>IF(qualitative!AS87=80,1,0)</f>
        <v>0</v>
      </c>
      <c r="BD87" s="19">
        <f>IF(qualitative!AT87=18,1,0)</f>
        <v>0</v>
      </c>
      <c r="BE87" s="19">
        <f>IF(qualitative!AU87=70,1,0)</f>
        <v>0</v>
      </c>
      <c r="BF87" s="19">
        <f>IF(qualitative!AV87=30,1,0)</f>
        <v>0</v>
      </c>
      <c r="BG87" s="19">
        <f t="shared" si="25"/>
        <v>0</v>
      </c>
      <c r="BH87" s="19">
        <f>IF(OR(qualitative!AW87="5*4",qualitative!AW87="4*5",qualitative!AW87="4*5=20",qualitative!AW87="5*4=20"),1,0)</f>
        <v>0</v>
      </c>
      <c r="BI87" s="19">
        <f>IF(qualitative!AX87=3,1,0)</f>
        <v>0</v>
      </c>
      <c r="BJ87" s="19">
        <f>qualitative!AY87</f>
        <v>0</v>
      </c>
      <c r="BK87" s="19">
        <f t="shared" si="26"/>
        <v>0</v>
      </c>
      <c r="BL87" s="19">
        <f>IF(qualitative!AZ87=5,1,0)</f>
        <v>0</v>
      </c>
      <c r="BM87" s="19">
        <f>qualitative!BA87</f>
        <v>0</v>
      </c>
      <c r="BN87" s="19">
        <f t="shared" si="27"/>
        <v>0</v>
      </c>
      <c r="BO87" s="18">
        <f t="shared" si="28"/>
        <v>0</v>
      </c>
      <c r="BP87" s="22">
        <f t="shared" si="29"/>
        <v>0</v>
      </c>
      <c r="BQ87" s="18">
        <f>COUNTIF(qualitative!C87:BA87,999)</f>
        <v>0</v>
      </c>
    </row>
    <row r="88" spans="1:69" x14ac:dyDescent="0.35">
      <c r="A88" s="19">
        <f>qualitative!A88</f>
        <v>0</v>
      </c>
      <c r="B88">
        <f>qualitative!B88</f>
        <v>0</v>
      </c>
      <c r="C88" s="19">
        <f>IF(qualitative!C88=23,1,0)</f>
        <v>0</v>
      </c>
      <c r="D88" s="19">
        <f>IF(qualitative!D88=25,1,0)</f>
        <v>0</v>
      </c>
      <c r="E88" s="19">
        <f>IF(qualitative!E88=26,1,0)</f>
        <v>0</v>
      </c>
      <c r="F88" s="19">
        <f>IF(qualitative!F88=45,1,0)</f>
        <v>0</v>
      </c>
      <c r="G88" s="19">
        <f t="shared" si="15"/>
        <v>0</v>
      </c>
      <c r="H88" s="19">
        <f>IF(qualitative!G88=394041,1,0)</f>
        <v>0</v>
      </c>
      <c r="I88" s="19">
        <f>IF(qualitative!H88=868990,1,0)</f>
        <v>0</v>
      </c>
      <c r="J88" s="19">
        <f>IF(qualitative!I88=585960,1,0)</f>
        <v>0</v>
      </c>
      <c r="K88" s="19">
        <f t="shared" si="16"/>
        <v>0</v>
      </c>
      <c r="L88" s="19">
        <f>IF(qualitative!J88=34,1,0)</f>
        <v>0</v>
      </c>
      <c r="M88" s="19">
        <f>IF(qualitative!K88=15,1,0)</f>
        <v>0</v>
      </c>
      <c r="N88" s="19">
        <f>IF(qualitative!L88=50,1,0)</f>
        <v>0</v>
      </c>
      <c r="O88" s="19">
        <f>IF(qualitative!M88=76,1,0)</f>
        <v>0</v>
      </c>
      <c r="P88" s="19">
        <f>IF(qualitative!N88=106,1,0)</f>
        <v>0</v>
      </c>
      <c r="Q88" s="19">
        <f t="shared" si="17"/>
        <v>0</v>
      </c>
      <c r="R88" s="19">
        <f>IF(qualitative!O88=6,1,0)</f>
        <v>0</v>
      </c>
      <c r="S88" s="19">
        <f>IF(qualitative!P88=8,1,0)</f>
        <v>0</v>
      </c>
      <c r="T88" s="19">
        <f>IF(qualitative!Q88=30,1,0)</f>
        <v>0</v>
      </c>
      <c r="U88" s="19">
        <f>IF(qualitative!R88=40,1,0)</f>
        <v>0</v>
      </c>
      <c r="V88" s="19">
        <f>IF(qualitative!S88=25,1,0)</f>
        <v>0</v>
      </c>
      <c r="W88" s="19">
        <f t="shared" si="18"/>
        <v>0</v>
      </c>
      <c r="X88" s="19">
        <f>IF(qualitative!T88=67,1,0)</f>
        <v>0</v>
      </c>
      <c r="Y88" s="19">
        <f>IF(qualitative!U88=15,1,0)</f>
        <v>0</v>
      </c>
      <c r="Z88" s="19">
        <f>IF(qualitative!V88=80,1,0)</f>
        <v>0</v>
      </c>
      <c r="AA88" s="19">
        <f t="shared" si="19"/>
        <v>0</v>
      </c>
      <c r="AB88" s="19">
        <f>IF(qualitative!W88=5,1,0)</f>
        <v>0</v>
      </c>
      <c r="AC88" s="19">
        <f>IF(qualitative!X88=4,1,0)</f>
        <v>0</v>
      </c>
      <c r="AD88" s="19">
        <f>IF(qualitative!Y88=6,1,0)</f>
        <v>0</v>
      </c>
      <c r="AE88" s="19">
        <f>IF(qualitative!Z88=3,1,0)</f>
        <v>0</v>
      </c>
      <c r="AF88" s="19">
        <f>IF(qualitative!AA88=7,1,0)</f>
        <v>0</v>
      </c>
      <c r="AG88" s="19">
        <f>IF(qualitative!AB88=5,1,0)</f>
        <v>0</v>
      </c>
      <c r="AH88" s="19">
        <f t="shared" si="20"/>
        <v>0</v>
      </c>
      <c r="AI88" s="19">
        <f>IF(qualitative!AC88=39,1,0)</f>
        <v>0</v>
      </c>
      <c r="AJ88" s="19">
        <f>IF(qualitative!AD88=80,1,0)</f>
        <v>0</v>
      </c>
      <c r="AK88" s="19">
        <f>IF(qualitative!AE88=90,1,0)</f>
        <v>0</v>
      </c>
      <c r="AL88" s="19">
        <f>IF(qualitative!AF88=67,1,0)</f>
        <v>0</v>
      </c>
      <c r="AM88" s="19">
        <f>IF(qualitative!AG88=33,1,0)</f>
        <v>0</v>
      </c>
      <c r="AN88" s="19">
        <f t="shared" si="21"/>
        <v>0</v>
      </c>
      <c r="AO88" s="19">
        <f>IF(qualitative!AH88=42,1,0)</f>
        <v>0</v>
      </c>
      <c r="AP88" s="19">
        <f>IF(qualitative!AI88=30,1,0)</f>
        <v>0</v>
      </c>
      <c r="AQ88" s="19">
        <f>IF(qualitative!AJ88=11,1,0)</f>
        <v>0</v>
      </c>
      <c r="AR88" s="19">
        <f>IF(qualitative!AK88=26,1,0)</f>
        <v>0</v>
      </c>
      <c r="AS88" s="19">
        <f>IF(qualitative!AL88=17,1,0)</f>
        <v>0</v>
      </c>
      <c r="AT88" s="19">
        <f t="shared" si="22"/>
        <v>0</v>
      </c>
      <c r="AU88" s="19">
        <f>IF(qualitative!AM88="12+6",1,0)</f>
        <v>0</v>
      </c>
      <c r="AV88" s="19">
        <f>IF(qualitative!AN88=18,1,0)</f>
        <v>0</v>
      </c>
      <c r="AW88" s="19">
        <f t="shared" si="23"/>
        <v>0</v>
      </c>
      <c r="AX88" s="19">
        <f>IF(qualitative!AO88="28-3",1,0)</f>
        <v>0</v>
      </c>
      <c r="AY88" s="19">
        <f>IF(qualitative!AP88=25,1,0)</f>
        <v>0</v>
      </c>
      <c r="AZ88" s="19">
        <f t="shared" si="24"/>
        <v>0</v>
      </c>
      <c r="BA88" s="19">
        <f>IF(qualitative!AQ88=14,1,0)</f>
        <v>0</v>
      </c>
      <c r="BB88" s="19">
        <f>IF(qualitative!AR88=20,1,0)</f>
        <v>0</v>
      </c>
      <c r="BC88" s="19">
        <f>IF(qualitative!AS88=80,1,0)</f>
        <v>0</v>
      </c>
      <c r="BD88" s="19">
        <f>IF(qualitative!AT88=18,1,0)</f>
        <v>0</v>
      </c>
      <c r="BE88" s="19">
        <f>IF(qualitative!AU88=70,1,0)</f>
        <v>0</v>
      </c>
      <c r="BF88" s="19">
        <f>IF(qualitative!AV88=30,1,0)</f>
        <v>0</v>
      </c>
      <c r="BG88" s="19">
        <f t="shared" si="25"/>
        <v>0</v>
      </c>
      <c r="BH88" s="19">
        <f>IF(OR(qualitative!AW88="5*4",qualitative!AW88="4*5",qualitative!AW88="4*5=20",qualitative!AW88="5*4=20"),1,0)</f>
        <v>0</v>
      </c>
      <c r="BI88" s="19">
        <f>IF(qualitative!AX88=3,1,0)</f>
        <v>0</v>
      </c>
      <c r="BJ88" s="19">
        <f>qualitative!AY88</f>
        <v>0</v>
      </c>
      <c r="BK88" s="19">
        <f t="shared" si="26"/>
        <v>0</v>
      </c>
      <c r="BL88" s="19">
        <f>IF(qualitative!AZ88=5,1,0)</f>
        <v>0</v>
      </c>
      <c r="BM88" s="19">
        <f>qualitative!BA88</f>
        <v>0</v>
      </c>
      <c r="BN88" s="19">
        <f t="shared" si="27"/>
        <v>0</v>
      </c>
      <c r="BO88" s="18">
        <f t="shared" si="28"/>
        <v>0</v>
      </c>
      <c r="BP88" s="22">
        <f t="shared" si="29"/>
        <v>0</v>
      </c>
      <c r="BQ88" s="18">
        <f>COUNTIF(qualitative!C88:BA88,999)</f>
        <v>0</v>
      </c>
    </row>
    <row r="89" spans="1:69" x14ac:dyDescent="0.35">
      <c r="A89" s="19">
        <f>qualitative!A89</f>
        <v>0</v>
      </c>
      <c r="B89">
        <f>qualitative!B89</f>
        <v>0</v>
      </c>
      <c r="C89" s="19">
        <f>IF(qualitative!C89=23,1,0)</f>
        <v>0</v>
      </c>
      <c r="D89" s="19">
        <f>IF(qualitative!D89=25,1,0)</f>
        <v>0</v>
      </c>
      <c r="E89" s="19">
        <f>IF(qualitative!E89=26,1,0)</f>
        <v>0</v>
      </c>
      <c r="F89" s="19">
        <f>IF(qualitative!F89=45,1,0)</f>
        <v>0</v>
      </c>
      <c r="G89" s="19">
        <f t="shared" si="15"/>
        <v>0</v>
      </c>
      <c r="H89" s="19">
        <f>IF(qualitative!G89=394041,1,0)</f>
        <v>0</v>
      </c>
      <c r="I89" s="19">
        <f>IF(qualitative!H89=868990,1,0)</f>
        <v>0</v>
      </c>
      <c r="J89" s="19">
        <f>IF(qualitative!I89=585960,1,0)</f>
        <v>0</v>
      </c>
      <c r="K89" s="19">
        <f t="shared" si="16"/>
        <v>0</v>
      </c>
      <c r="L89" s="19">
        <f>IF(qualitative!J89=34,1,0)</f>
        <v>0</v>
      </c>
      <c r="M89" s="19">
        <f>IF(qualitative!K89=15,1,0)</f>
        <v>0</v>
      </c>
      <c r="N89" s="19">
        <f>IF(qualitative!L89=50,1,0)</f>
        <v>0</v>
      </c>
      <c r="O89" s="19">
        <f>IF(qualitative!M89=76,1,0)</f>
        <v>0</v>
      </c>
      <c r="P89" s="19">
        <f>IF(qualitative!N89=106,1,0)</f>
        <v>0</v>
      </c>
      <c r="Q89" s="19">
        <f t="shared" si="17"/>
        <v>0</v>
      </c>
      <c r="R89" s="19">
        <f>IF(qualitative!O89=6,1,0)</f>
        <v>0</v>
      </c>
      <c r="S89" s="19">
        <f>IF(qualitative!P89=8,1,0)</f>
        <v>0</v>
      </c>
      <c r="T89" s="19">
        <f>IF(qualitative!Q89=30,1,0)</f>
        <v>0</v>
      </c>
      <c r="U89" s="19">
        <f>IF(qualitative!R89=40,1,0)</f>
        <v>0</v>
      </c>
      <c r="V89" s="19">
        <f>IF(qualitative!S89=25,1,0)</f>
        <v>0</v>
      </c>
      <c r="W89" s="19">
        <f t="shared" si="18"/>
        <v>0</v>
      </c>
      <c r="X89" s="19">
        <f>IF(qualitative!T89=67,1,0)</f>
        <v>0</v>
      </c>
      <c r="Y89" s="19">
        <f>IF(qualitative!U89=15,1,0)</f>
        <v>0</v>
      </c>
      <c r="Z89" s="19">
        <f>IF(qualitative!V89=80,1,0)</f>
        <v>0</v>
      </c>
      <c r="AA89" s="19">
        <f t="shared" si="19"/>
        <v>0</v>
      </c>
      <c r="AB89" s="19">
        <f>IF(qualitative!W89=5,1,0)</f>
        <v>0</v>
      </c>
      <c r="AC89" s="19">
        <f>IF(qualitative!X89=4,1,0)</f>
        <v>0</v>
      </c>
      <c r="AD89" s="19">
        <f>IF(qualitative!Y89=6,1,0)</f>
        <v>0</v>
      </c>
      <c r="AE89" s="19">
        <f>IF(qualitative!Z89=3,1,0)</f>
        <v>0</v>
      </c>
      <c r="AF89" s="19">
        <f>IF(qualitative!AA89=7,1,0)</f>
        <v>0</v>
      </c>
      <c r="AG89" s="19">
        <f>IF(qualitative!AB89=5,1,0)</f>
        <v>0</v>
      </c>
      <c r="AH89" s="19">
        <f t="shared" si="20"/>
        <v>0</v>
      </c>
      <c r="AI89" s="19">
        <f>IF(qualitative!AC89=39,1,0)</f>
        <v>0</v>
      </c>
      <c r="AJ89" s="19">
        <f>IF(qualitative!AD89=80,1,0)</f>
        <v>0</v>
      </c>
      <c r="AK89" s="19">
        <f>IF(qualitative!AE89=90,1,0)</f>
        <v>0</v>
      </c>
      <c r="AL89" s="19">
        <f>IF(qualitative!AF89=67,1,0)</f>
        <v>0</v>
      </c>
      <c r="AM89" s="19">
        <f>IF(qualitative!AG89=33,1,0)</f>
        <v>0</v>
      </c>
      <c r="AN89" s="19">
        <f t="shared" si="21"/>
        <v>0</v>
      </c>
      <c r="AO89" s="19">
        <f>IF(qualitative!AH89=42,1,0)</f>
        <v>0</v>
      </c>
      <c r="AP89" s="19">
        <f>IF(qualitative!AI89=30,1,0)</f>
        <v>0</v>
      </c>
      <c r="AQ89" s="19">
        <f>IF(qualitative!AJ89=11,1,0)</f>
        <v>0</v>
      </c>
      <c r="AR89" s="19">
        <f>IF(qualitative!AK89=26,1,0)</f>
        <v>0</v>
      </c>
      <c r="AS89" s="19">
        <f>IF(qualitative!AL89=17,1,0)</f>
        <v>0</v>
      </c>
      <c r="AT89" s="19">
        <f t="shared" si="22"/>
        <v>0</v>
      </c>
      <c r="AU89" s="19">
        <f>IF(qualitative!AM89="12+6",1,0)</f>
        <v>0</v>
      </c>
      <c r="AV89" s="19">
        <f>IF(qualitative!AN89=18,1,0)</f>
        <v>0</v>
      </c>
      <c r="AW89" s="19">
        <f t="shared" si="23"/>
        <v>0</v>
      </c>
      <c r="AX89" s="19">
        <f>IF(qualitative!AO89="28-3",1,0)</f>
        <v>0</v>
      </c>
      <c r="AY89" s="19">
        <f>IF(qualitative!AP89=25,1,0)</f>
        <v>0</v>
      </c>
      <c r="AZ89" s="19">
        <f t="shared" si="24"/>
        <v>0</v>
      </c>
      <c r="BA89" s="19">
        <f>IF(qualitative!AQ89=14,1,0)</f>
        <v>0</v>
      </c>
      <c r="BB89" s="19">
        <f>IF(qualitative!AR89=20,1,0)</f>
        <v>0</v>
      </c>
      <c r="BC89" s="19">
        <f>IF(qualitative!AS89=80,1,0)</f>
        <v>0</v>
      </c>
      <c r="BD89" s="19">
        <f>IF(qualitative!AT89=18,1,0)</f>
        <v>0</v>
      </c>
      <c r="BE89" s="19">
        <f>IF(qualitative!AU89=70,1,0)</f>
        <v>0</v>
      </c>
      <c r="BF89" s="19">
        <f>IF(qualitative!AV89=30,1,0)</f>
        <v>0</v>
      </c>
      <c r="BG89" s="19">
        <f t="shared" si="25"/>
        <v>0</v>
      </c>
      <c r="BH89" s="19">
        <f>IF(OR(qualitative!AW89="5*4",qualitative!AW89="4*5",qualitative!AW89="4*5=20",qualitative!AW89="5*4=20"),1,0)</f>
        <v>0</v>
      </c>
      <c r="BI89" s="19">
        <f>IF(qualitative!AX89=3,1,0)</f>
        <v>0</v>
      </c>
      <c r="BJ89" s="19">
        <f>qualitative!AY89</f>
        <v>0</v>
      </c>
      <c r="BK89" s="19">
        <f t="shared" si="26"/>
        <v>0</v>
      </c>
      <c r="BL89" s="19">
        <f>IF(qualitative!AZ89=5,1,0)</f>
        <v>0</v>
      </c>
      <c r="BM89" s="19">
        <f>qualitative!BA89</f>
        <v>0</v>
      </c>
      <c r="BN89" s="19">
        <f t="shared" si="27"/>
        <v>0</v>
      </c>
      <c r="BO89" s="18">
        <f t="shared" si="28"/>
        <v>0</v>
      </c>
      <c r="BP89" s="22">
        <f t="shared" si="29"/>
        <v>0</v>
      </c>
      <c r="BQ89" s="18">
        <f>COUNTIF(qualitative!C89:BA89,999)</f>
        <v>0</v>
      </c>
    </row>
    <row r="90" spans="1:69" x14ac:dyDescent="0.35">
      <c r="A90" s="19">
        <f>qualitative!A90</f>
        <v>0</v>
      </c>
      <c r="B90">
        <f>qualitative!B90</f>
        <v>0</v>
      </c>
      <c r="C90" s="19">
        <f>IF(qualitative!C90=23,1,0)</f>
        <v>0</v>
      </c>
      <c r="D90" s="19">
        <f>IF(qualitative!D90=25,1,0)</f>
        <v>0</v>
      </c>
      <c r="E90" s="19">
        <f>IF(qualitative!E90=26,1,0)</f>
        <v>0</v>
      </c>
      <c r="F90" s="19">
        <f>IF(qualitative!F90=45,1,0)</f>
        <v>0</v>
      </c>
      <c r="G90" s="19">
        <f t="shared" si="15"/>
        <v>0</v>
      </c>
      <c r="H90" s="19">
        <f>IF(qualitative!G90=394041,1,0)</f>
        <v>0</v>
      </c>
      <c r="I90" s="19">
        <f>IF(qualitative!H90=868990,1,0)</f>
        <v>0</v>
      </c>
      <c r="J90" s="19">
        <f>IF(qualitative!I90=585960,1,0)</f>
        <v>0</v>
      </c>
      <c r="K90" s="19">
        <f t="shared" si="16"/>
        <v>0</v>
      </c>
      <c r="L90" s="19">
        <f>IF(qualitative!J90=34,1,0)</f>
        <v>0</v>
      </c>
      <c r="M90" s="19">
        <f>IF(qualitative!K90=15,1,0)</f>
        <v>0</v>
      </c>
      <c r="N90" s="19">
        <f>IF(qualitative!L90=50,1,0)</f>
        <v>0</v>
      </c>
      <c r="O90" s="19">
        <f>IF(qualitative!M90=76,1,0)</f>
        <v>0</v>
      </c>
      <c r="P90" s="19">
        <f>IF(qualitative!N90=106,1,0)</f>
        <v>0</v>
      </c>
      <c r="Q90" s="19">
        <f t="shared" si="17"/>
        <v>0</v>
      </c>
      <c r="R90" s="19">
        <f>IF(qualitative!O90=6,1,0)</f>
        <v>0</v>
      </c>
      <c r="S90" s="19">
        <f>IF(qualitative!P90=8,1,0)</f>
        <v>0</v>
      </c>
      <c r="T90" s="19">
        <f>IF(qualitative!Q90=30,1,0)</f>
        <v>0</v>
      </c>
      <c r="U90" s="19">
        <f>IF(qualitative!R90=40,1,0)</f>
        <v>0</v>
      </c>
      <c r="V90" s="19">
        <f>IF(qualitative!S90=25,1,0)</f>
        <v>0</v>
      </c>
      <c r="W90" s="19">
        <f t="shared" si="18"/>
        <v>0</v>
      </c>
      <c r="X90" s="19">
        <f>IF(qualitative!T90=67,1,0)</f>
        <v>0</v>
      </c>
      <c r="Y90" s="19">
        <f>IF(qualitative!U90=15,1,0)</f>
        <v>0</v>
      </c>
      <c r="Z90" s="19">
        <f>IF(qualitative!V90=80,1,0)</f>
        <v>0</v>
      </c>
      <c r="AA90" s="19">
        <f t="shared" si="19"/>
        <v>0</v>
      </c>
      <c r="AB90" s="19">
        <f>IF(qualitative!W90=5,1,0)</f>
        <v>0</v>
      </c>
      <c r="AC90" s="19">
        <f>IF(qualitative!X90=4,1,0)</f>
        <v>0</v>
      </c>
      <c r="AD90" s="19">
        <f>IF(qualitative!Y90=6,1,0)</f>
        <v>0</v>
      </c>
      <c r="AE90" s="19">
        <f>IF(qualitative!Z90=3,1,0)</f>
        <v>0</v>
      </c>
      <c r="AF90" s="19">
        <f>IF(qualitative!AA90=7,1,0)</f>
        <v>0</v>
      </c>
      <c r="AG90" s="19">
        <f>IF(qualitative!AB90=5,1,0)</f>
        <v>0</v>
      </c>
      <c r="AH90" s="19">
        <f t="shared" si="20"/>
        <v>0</v>
      </c>
      <c r="AI90" s="19">
        <f>IF(qualitative!AC90=39,1,0)</f>
        <v>0</v>
      </c>
      <c r="AJ90" s="19">
        <f>IF(qualitative!AD90=80,1,0)</f>
        <v>0</v>
      </c>
      <c r="AK90" s="19">
        <f>IF(qualitative!AE90=90,1,0)</f>
        <v>0</v>
      </c>
      <c r="AL90" s="19">
        <f>IF(qualitative!AF90=67,1,0)</f>
        <v>0</v>
      </c>
      <c r="AM90" s="19">
        <f>IF(qualitative!AG90=33,1,0)</f>
        <v>0</v>
      </c>
      <c r="AN90" s="19">
        <f t="shared" si="21"/>
        <v>0</v>
      </c>
      <c r="AO90" s="19">
        <f>IF(qualitative!AH90=42,1,0)</f>
        <v>0</v>
      </c>
      <c r="AP90" s="19">
        <f>IF(qualitative!AI90=30,1,0)</f>
        <v>0</v>
      </c>
      <c r="AQ90" s="19">
        <f>IF(qualitative!AJ90=11,1,0)</f>
        <v>0</v>
      </c>
      <c r="AR90" s="19">
        <f>IF(qualitative!AK90=26,1,0)</f>
        <v>0</v>
      </c>
      <c r="AS90" s="19">
        <f>IF(qualitative!AL90=17,1,0)</f>
        <v>0</v>
      </c>
      <c r="AT90" s="19">
        <f t="shared" si="22"/>
        <v>0</v>
      </c>
      <c r="AU90" s="19">
        <f>IF(qualitative!AM90="12+6",1,0)</f>
        <v>0</v>
      </c>
      <c r="AV90" s="19">
        <f>IF(qualitative!AN90=18,1,0)</f>
        <v>0</v>
      </c>
      <c r="AW90" s="19">
        <f t="shared" si="23"/>
        <v>0</v>
      </c>
      <c r="AX90" s="19">
        <f>IF(qualitative!AO90="28-3",1,0)</f>
        <v>0</v>
      </c>
      <c r="AY90" s="19">
        <f>IF(qualitative!AP90=25,1,0)</f>
        <v>0</v>
      </c>
      <c r="AZ90" s="19">
        <f t="shared" si="24"/>
        <v>0</v>
      </c>
      <c r="BA90" s="19">
        <f>IF(qualitative!AQ90=14,1,0)</f>
        <v>0</v>
      </c>
      <c r="BB90" s="19">
        <f>IF(qualitative!AR90=20,1,0)</f>
        <v>0</v>
      </c>
      <c r="BC90" s="19">
        <f>IF(qualitative!AS90=80,1,0)</f>
        <v>0</v>
      </c>
      <c r="BD90" s="19">
        <f>IF(qualitative!AT90=18,1,0)</f>
        <v>0</v>
      </c>
      <c r="BE90" s="19">
        <f>IF(qualitative!AU90=70,1,0)</f>
        <v>0</v>
      </c>
      <c r="BF90" s="19">
        <f>IF(qualitative!AV90=30,1,0)</f>
        <v>0</v>
      </c>
      <c r="BG90" s="19">
        <f t="shared" si="25"/>
        <v>0</v>
      </c>
      <c r="BH90" s="19">
        <f>IF(OR(qualitative!AW90="5*4",qualitative!AW90="4*5",qualitative!AW90="4*5=20",qualitative!AW90="5*4=20"),1,0)</f>
        <v>0</v>
      </c>
      <c r="BI90" s="19">
        <f>IF(qualitative!AX90=3,1,0)</f>
        <v>0</v>
      </c>
      <c r="BJ90" s="19">
        <f>qualitative!AY90</f>
        <v>0</v>
      </c>
      <c r="BK90" s="19">
        <f t="shared" si="26"/>
        <v>0</v>
      </c>
      <c r="BL90" s="19">
        <f>IF(qualitative!AZ90=5,1,0)</f>
        <v>0</v>
      </c>
      <c r="BM90" s="19">
        <f>qualitative!BA90</f>
        <v>0</v>
      </c>
      <c r="BN90" s="19">
        <f t="shared" si="27"/>
        <v>0</v>
      </c>
      <c r="BO90" s="18">
        <f t="shared" si="28"/>
        <v>0</v>
      </c>
      <c r="BP90" s="22">
        <f t="shared" si="29"/>
        <v>0</v>
      </c>
      <c r="BQ90" s="18">
        <f>COUNTIF(qualitative!C90:BA90,999)</f>
        <v>0</v>
      </c>
    </row>
    <row r="91" spans="1:69" x14ac:dyDescent="0.35">
      <c r="A91" s="19">
        <f>qualitative!A91</f>
        <v>0</v>
      </c>
      <c r="B91">
        <f>qualitative!B91</f>
        <v>0</v>
      </c>
      <c r="C91" s="19">
        <f>IF(qualitative!C91=23,1,0)</f>
        <v>0</v>
      </c>
      <c r="D91" s="19">
        <f>IF(qualitative!D91=25,1,0)</f>
        <v>0</v>
      </c>
      <c r="E91" s="19">
        <f>IF(qualitative!E91=26,1,0)</f>
        <v>0</v>
      </c>
      <c r="F91" s="19">
        <f>IF(qualitative!F91=45,1,0)</f>
        <v>0</v>
      </c>
      <c r="G91" s="19">
        <f t="shared" si="15"/>
        <v>0</v>
      </c>
      <c r="H91" s="19">
        <f>IF(qualitative!G91=394041,1,0)</f>
        <v>0</v>
      </c>
      <c r="I91" s="19">
        <f>IF(qualitative!H91=868990,1,0)</f>
        <v>0</v>
      </c>
      <c r="J91" s="19">
        <f>IF(qualitative!I91=585960,1,0)</f>
        <v>0</v>
      </c>
      <c r="K91" s="19">
        <f t="shared" si="16"/>
        <v>0</v>
      </c>
      <c r="L91" s="19">
        <f>IF(qualitative!J91=34,1,0)</f>
        <v>0</v>
      </c>
      <c r="M91" s="19">
        <f>IF(qualitative!K91=15,1,0)</f>
        <v>0</v>
      </c>
      <c r="N91" s="19">
        <f>IF(qualitative!L91=50,1,0)</f>
        <v>0</v>
      </c>
      <c r="O91" s="19">
        <f>IF(qualitative!M91=76,1,0)</f>
        <v>0</v>
      </c>
      <c r="P91" s="19">
        <f>IF(qualitative!N91=106,1,0)</f>
        <v>0</v>
      </c>
      <c r="Q91" s="19">
        <f t="shared" si="17"/>
        <v>0</v>
      </c>
      <c r="R91" s="19">
        <f>IF(qualitative!O91=6,1,0)</f>
        <v>0</v>
      </c>
      <c r="S91" s="19">
        <f>IF(qualitative!P91=8,1,0)</f>
        <v>0</v>
      </c>
      <c r="T91" s="19">
        <f>IF(qualitative!Q91=30,1,0)</f>
        <v>0</v>
      </c>
      <c r="U91" s="19">
        <f>IF(qualitative!R91=40,1,0)</f>
        <v>0</v>
      </c>
      <c r="V91" s="19">
        <f>IF(qualitative!S91=25,1,0)</f>
        <v>0</v>
      </c>
      <c r="W91" s="19">
        <f t="shared" si="18"/>
        <v>0</v>
      </c>
      <c r="X91" s="19">
        <f>IF(qualitative!T91=67,1,0)</f>
        <v>0</v>
      </c>
      <c r="Y91" s="19">
        <f>IF(qualitative!U91=15,1,0)</f>
        <v>0</v>
      </c>
      <c r="Z91" s="19">
        <f>IF(qualitative!V91=80,1,0)</f>
        <v>0</v>
      </c>
      <c r="AA91" s="19">
        <f t="shared" si="19"/>
        <v>0</v>
      </c>
      <c r="AB91" s="19">
        <f>IF(qualitative!W91=5,1,0)</f>
        <v>0</v>
      </c>
      <c r="AC91" s="19">
        <f>IF(qualitative!X91=4,1,0)</f>
        <v>0</v>
      </c>
      <c r="AD91" s="19">
        <f>IF(qualitative!Y91=6,1,0)</f>
        <v>0</v>
      </c>
      <c r="AE91" s="19">
        <f>IF(qualitative!Z91=3,1,0)</f>
        <v>0</v>
      </c>
      <c r="AF91" s="19">
        <f>IF(qualitative!AA91=7,1,0)</f>
        <v>0</v>
      </c>
      <c r="AG91" s="19">
        <f>IF(qualitative!AB91=5,1,0)</f>
        <v>0</v>
      </c>
      <c r="AH91" s="19">
        <f t="shared" si="20"/>
        <v>0</v>
      </c>
      <c r="AI91" s="19">
        <f>IF(qualitative!AC91=39,1,0)</f>
        <v>0</v>
      </c>
      <c r="AJ91" s="19">
        <f>IF(qualitative!AD91=80,1,0)</f>
        <v>0</v>
      </c>
      <c r="AK91" s="19">
        <f>IF(qualitative!AE91=90,1,0)</f>
        <v>0</v>
      </c>
      <c r="AL91" s="19">
        <f>IF(qualitative!AF91=67,1,0)</f>
        <v>0</v>
      </c>
      <c r="AM91" s="19">
        <f>IF(qualitative!AG91=33,1,0)</f>
        <v>0</v>
      </c>
      <c r="AN91" s="19">
        <f t="shared" si="21"/>
        <v>0</v>
      </c>
      <c r="AO91" s="19">
        <f>IF(qualitative!AH91=42,1,0)</f>
        <v>0</v>
      </c>
      <c r="AP91" s="19">
        <f>IF(qualitative!AI91=30,1,0)</f>
        <v>0</v>
      </c>
      <c r="AQ91" s="19">
        <f>IF(qualitative!AJ91=11,1,0)</f>
        <v>0</v>
      </c>
      <c r="AR91" s="19">
        <f>IF(qualitative!AK91=26,1,0)</f>
        <v>0</v>
      </c>
      <c r="AS91" s="19">
        <f>IF(qualitative!AL91=17,1,0)</f>
        <v>0</v>
      </c>
      <c r="AT91" s="19">
        <f t="shared" si="22"/>
        <v>0</v>
      </c>
      <c r="AU91" s="19">
        <f>IF(qualitative!AM91="12+6",1,0)</f>
        <v>0</v>
      </c>
      <c r="AV91" s="19">
        <f>IF(qualitative!AN91=18,1,0)</f>
        <v>0</v>
      </c>
      <c r="AW91" s="19">
        <f t="shared" si="23"/>
        <v>0</v>
      </c>
      <c r="AX91" s="19">
        <f>IF(qualitative!AO91="28-3",1,0)</f>
        <v>0</v>
      </c>
      <c r="AY91" s="19">
        <f>IF(qualitative!AP91=25,1,0)</f>
        <v>0</v>
      </c>
      <c r="AZ91" s="19">
        <f t="shared" si="24"/>
        <v>0</v>
      </c>
      <c r="BA91" s="19">
        <f>IF(qualitative!AQ91=14,1,0)</f>
        <v>0</v>
      </c>
      <c r="BB91" s="19">
        <f>IF(qualitative!AR91=20,1,0)</f>
        <v>0</v>
      </c>
      <c r="BC91" s="19">
        <f>IF(qualitative!AS91=80,1,0)</f>
        <v>0</v>
      </c>
      <c r="BD91" s="19">
        <f>IF(qualitative!AT91=18,1,0)</f>
        <v>0</v>
      </c>
      <c r="BE91" s="19">
        <f>IF(qualitative!AU91=70,1,0)</f>
        <v>0</v>
      </c>
      <c r="BF91" s="19">
        <f>IF(qualitative!AV91=30,1,0)</f>
        <v>0</v>
      </c>
      <c r="BG91" s="19">
        <f t="shared" si="25"/>
        <v>0</v>
      </c>
      <c r="BH91" s="19">
        <f>IF(OR(qualitative!AW91="5*4",qualitative!AW91="4*5",qualitative!AW91="4*5=20",qualitative!AW91="5*4=20"),1,0)</f>
        <v>0</v>
      </c>
      <c r="BI91" s="19">
        <f>IF(qualitative!AX91=3,1,0)</f>
        <v>0</v>
      </c>
      <c r="BJ91" s="19">
        <f>qualitative!AY91</f>
        <v>0</v>
      </c>
      <c r="BK91" s="19">
        <f t="shared" si="26"/>
        <v>0</v>
      </c>
      <c r="BL91" s="19">
        <f>IF(qualitative!AZ91=5,1,0)</f>
        <v>0</v>
      </c>
      <c r="BM91" s="19">
        <f>qualitative!BA91</f>
        <v>0</v>
      </c>
      <c r="BN91" s="19">
        <f t="shared" si="27"/>
        <v>0</v>
      </c>
      <c r="BO91" s="18">
        <f t="shared" si="28"/>
        <v>0</v>
      </c>
      <c r="BP91" s="22">
        <f t="shared" si="29"/>
        <v>0</v>
      </c>
      <c r="BQ91" s="18">
        <f>COUNTIF(qualitative!C91:BA91,999)</f>
        <v>0</v>
      </c>
    </row>
    <row r="92" spans="1:69" x14ac:dyDescent="0.35">
      <c r="A92" s="19">
        <f>qualitative!A92</f>
        <v>0</v>
      </c>
      <c r="B92">
        <f>qualitative!B92</f>
        <v>0</v>
      </c>
      <c r="C92" s="19">
        <f>IF(qualitative!C92=23,1,0)</f>
        <v>0</v>
      </c>
      <c r="D92" s="19">
        <f>IF(qualitative!D92=25,1,0)</f>
        <v>0</v>
      </c>
      <c r="E92" s="19">
        <f>IF(qualitative!E92=26,1,0)</f>
        <v>0</v>
      </c>
      <c r="F92" s="19">
        <f>IF(qualitative!F92=45,1,0)</f>
        <v>0</v>
      </c>
      <c r="G92" s="19">
        <f t="shared" si="15"/>
        <v>0</v>
      </c>
      <c r="H92" s="19">
        <f>IF(qualitative!G92=394041,1,0)</f>
        <v>0</v>
      </c>
      <c r="I92" s="19">
        <f>IF(qualitative!H92=868990,1,0)</f>
        <v>0</v>
      </c>
      <c r="J92" s="19">
        <f>IF(qualitative!I92=585960,1,0)</f>
        <v>0</v>
      </c>
      <c r="K92" s="19">
        <f t="shared" si="16"/>
        <v>0</v>
      </c>
      <c r="L92" s="19">
        <f>IF(qualitative!J92=34,1,0)</f>
        <v>0</v>
      </c>
      <c r="M92" s="19">
        <f>IF(qualitative!K92=15,1,0)</f>
        <v>0</v>
      </c>
      <c r="N92" s="19">
        <f>IF(qualitative!L92=50,1,0)</f>
        <v>0</v>
      </c>
      <c r="O92" s="19">
        <f>IF(qualitative!M92=76,1,0)</f>
        <v>0</v>
      </c>
      <c r="P92" s="19">
        <f>IF(qualitative!N92=106,1,0)</f>
        <v>0</v>
      </c>
      <c r="Q92" s="19">
        <f t="shared" si="17"/>
        <v>0</v>
      </c>
      <c r="R92" s="19">
        <f>IF(qualitative!O92=6,1,0)</f>
        <v>0</v>
      </c>
      <c r="S92" s="19">
        <f>IF(qualitative!P92=8,1,0)</f>
        <v>0</v>
      </c>
      <c r="T92" s="19">
        <f>IF(qualitative!Q92=30,1,0)</f>
        <v>0</v>
      </c>
      <c r="U92" s="19">
        <f>IF(qualitative!R92=40,1,0)</f>
        <v>0</v>
      </c>
      <c r="V92" s="19">
        <f>IF(qualitative!S92=25,1,0)</f>
        <v>0</v>
      </c>
      <c r="W92" s="19">
        <f t="shared" si="18"/>
        <v>0</v>
      </c>
      <c r="X92" s="19">
        <f>IF(qualitative!T92=67,1,0)</f>
        <v>0</v>
      </c>
      <c r="Y92" s="19">
        <f>IF(qualitative!U92=15,1,0)</f>
        <v>0</v>
      </c>
      <c r="Z92" s="19">
        <f>IF(qualitative!V92=80,1,0)</f>
        <v>0</v>
      </c>
      <c r="AA92" s="19">
        <f t="shared" si="19"/>
        <v>0</v>
      </c>
      <c r="AB92" s="19">
        <f>IF(qualitative!W92=5,1,0)</f>
        <v>0</v>
      </c>
      <c r="AC92" s="19">
        <f>IF(qualitative!X92=4,1,0)</f>
        <v>0</v>
      </c>
      <c r="AD92" s="19">
        <f>IF(qualitative!Y92=6,1,0)</f>
        <v>0</v>
      </c>
      <c r="AE92" s="19">
        <f>IF(qualitative!Z92=3,1,0)</f>
        <v>0</v>
      </c>
      <c r="AF92" s="19">
        <f>IF(qualitative!AA92=7,1,0)</f>
        <v>0</v>
      </c>
      <c r="AG92" s="19">
        <f>IF(qualitative!AB92=5,1,0)</f>
        <v>0</v>
      </c>
      <c r="AH92" s="19">
        <f t="shared" si="20"/>
        <v>0</v>
      </c>
      <c r="AI92" s="19">
        <f>IF(qualitative!AC92=39,1,0)</f>
        <v>0</v>
      </c>
      <c r="AJ92" s="19">
        <f>IF(qualitative!AD92=80,1,0)</f>
        <v>0</v>
      </c>
      <c r="AK92" s="19">
        <f>IF(qualitative!AE92=90,1,0)</f>
        <v>0</v>
      </c>
      <c r="AL92" s="19">
        <f>IF(qualitative!AF92=67,1,0)</f>
        <v>0</v>
      </c>
      <c r="AM92" s="19">
        <f>IF(qualitative!AG92=33,1,0)</f>
        <v>0</v>
      </c>
      <c r="AN92" s="19">
        <f t="shared" si="21"/>
        <v>0</v>
      </c>
      <c r="AO92" s="19">
        <f>IF(qualitative!AH92=42,1,0)</f>
        <v>0</v>
      </c>
      <c r="AP92" s="19">
        <f>IF(qualitative!AI92=30,1,0)</f>
        <v>0</v>
      </c>
      <c r="AQ92" s="19">
        <f>IF(qualitative!AJ92=11,1,0)</f>
        <v>0</v>
      </c>
      <c r="AR92" s="19">
        <f>IF(qualitative!AK92=26,1,0)</f>
        <v>0</v>
      </c>
      <c r="AS92" s="19">
        <f>IF(qualitative!AL92=17,1,0)</f>
        <v>0</v>
      </c>
      <c r="AT92" s="19">
        <f t="shared" si="22"/>
        <v>0</v>
      </c>
      <c r="AU92" s="19">
        <f>IF(qualitative!AM92="12+6",1,0)</f>
        <v>0</v>
      </c>
      <c r="AV92" s="19">
        <f>IF(qualitative!AN92=18,1,0)</f>
        <v>0</v>
      </c>
      <c r="AW92" s="19">
        <f t="shared" si="23"/>
        <v>0</v>
      </c>
      <c r="AX92" s="19">
        <f>IF(qualitative!AO92="28-3",1,0)</f>
        <v>0</v>
      </c>
      <c r="AY92" s="19">
        <f>IF(qualitative!AP92=25,1,0)</f>
        <v>0</v>
      </c>
      <c r="AZ92" s="19">
        <f t="shared" si="24"/>
        <v>0</v>
      </c>
      <c r="BA92" s="19">
        <f>IF(qualitative!AQ92=14,1,0)</f>
        <v>0</v>
      </c>
      <c r="BB92" s="19">
        <f>IF(qualitative!AR92=20,1,0)</f>
        <v>0</v>
      </c>
      <c r="BC92" s="19">
        <f>IF(qualitative!AS92=80,1,0)</f>
        <v>0</v>
      </c>
      <c r="BD92" s="19">
        <f>IF(qualitative!AT92=18,1,0)</f>
        <v>0</v>
      </c>
      <c r="BE92" s="19">
        <f>IF(qualitative!AU92=70,1,0)</f>
        <v>0</v>
      </c>
      <c r="BF92" s="19">
        <f>IF(qualitative!AV92=30,1,0)</f>
        <v>0</v>
      </c>
      <c r="BG92" s="19">
        <f t="shared" si="25"/>
        <v>0</v>
      </c>
      <c r="BH92" s="19">
        <f>IF(OR(qualitative!AW92="5*4",qualitative!AW92="4*5",qualitative!AW92="4*5=20",qualitative!AW92="5*4=20"),1,0)</f>
        <v>0</v>
      </c>
      <c r="BI92" s="19">
        <f>IF(qualitative!AX92=3,1,0)</f>
        <v>0</v>
      </c>
      <c r="BJ92" s="19">
        <f>qualitative!AY92</f>
        <v>0</v>
      </c>
      <c r="BK92" s="19">
        <f t="shared" si="26"/>
        <v>0</v>
      </c>
      <c r="BL92" s="19">
        <f>IF(qualitative!AZ92=5,1,0)</f>
        <v>0</v>
      </c>
      <c r="BM92" s="19">
        <f>qualitative!BA92</f>
        <v>0</v>
      </c>
      <c r="BN92" s="19">
        <f t="shared" si="27"/>
        <v>0</v>
      </c>
      <c r="BO92" s="18">
        <f t="shared" si="28"/>
        <v>0</v>
      </c>
      <c r="BP92" s="22">
        <f t="shared" si="29"/>
        <v>0</v>
      </c>
      <c r="BQ92" s="18">
        <f>COUNTIF(qualitative!C92:BA92,999)</f>
        <v>0</v>
      </c>
    </row>
    <row r="93" spans="1:69" x14ac:dyDescent="0.35">
      <c r="A93" s="19">
        <f>qualitative!A93</f>
        <v>0</v>
      </c>
      <c r="B93">
        <f>qualitative!B93</f>
        <v>0</v>
      </c>
      <c r="C93" s="19">
        <f>IF(qualitative!C93=23,1,0)</f>
        <v>0</v>
      </c>
      <c r="D93" s="19">
        <f>IF(qualitative!D93=25,1,0)</f>
        <v>0</v>
      </c>
      <c r="E93" s="19">
        <f>IF(qualitative!E93=26,1,0)</f>
        <v>0</v>
      </c>
      <c r="F93" s="19">
        <f>IF(qualitative!F93=45,1,0)</f>
        <v>0</v>
      </c>
      <c r="G93" s="19">
        <f t="shared" si="15"/>
        <v>0</v>
      </c>
      <c r="H93" s="19">
        <f>IF(qualitative!G93=394041,1,0)</f>
        <v>0</v>
      </c>
      <c r="I93" s="19">
        <f>IF(qualitative!H93=868990,1,0)</f>
        <v>0</v>
      </c>
      <c r="J93" s="19">
        <f>IF(qualitative!I93=585960,1,0)</f>
        <v>0</v>
      </c>
      <c r="K93" s="19">
        <f t="shared" si="16"/>
        <v>0</v>
      </c>
      <c r="L93" s="19">
        <f>IF(qualitative!J93=34,1,0)</f>
        <v>0</v>
      </c>
      <c r="M93" s="19">
        <f>IF(qualitative!K93=15,1,0)</f>
        <v>0</v>
      </c>
      <c r="N93" s="19">
        <f>IF(qualitative!L93=50,1,0)</f>
        <v>0</v>
      </c>
      <c r="O93" s="19">
        <f>IF(qualitative!M93=76,1,0)</f>
        <v>0</v>
      </c>
      <c r="P93" s="19">
        <f>IF(qualitative!N93=106,1,0)</f>
        <v>0</v>
      </c>
      <c r="Q93" s="19">
        <f t="shared" si="17"/>
        <v>0</v>
      </c>
      <c r="R93" s="19">
        <f>IF(qualitative!O93=6,1,0)</f>
        <v>0</v>
      </c>
      <c r="S93" s="19">
        <f>IF(qualitative!P93=8,1,0)</f>
        <v>0</v>
      </c>
      <c r="T93" s="19">
        <f>IF(qualitative!Q93=30,1,0)</f>
        <v>0</v>
      </c>
      <c r="U93" s="19">
        <f>IF(qualitative!R93=40,1,0)</f>
        <v>0</v>
      </c>
      <c r="V93" s="19">
        <f>IF(qualitative!S93=25,1,0)</f>
        <v>0</v>
      </c>
      <c r="W93" s="19">
        <f t="shared" si="18"/>
        <v>0</v>
      </c>
      <c r="X93" s="19">
        <f>IF(qualitative!T93=67,1,0)</f>
        <v>0</v>
      </c>
      <c r="Y93" s="19">
        <f>IF(qualitative!U93=15,1,0)</f>
        <v>0</v>
      </c>
      <c r="Z93" s="19">
        <f>IF(qualitative!V93=80,1,0)</f>
        <v>0</v>
      </c>
      <c r="AA93" s="19">
        <f t="shared" si="19"/>
        <v>0</v>
      </c>
      <c r="AB93" s="19">
        <f>IF(qualitative!W93=5,1,0)</f>
        <v>0</v>
      </c>
      <c r="AC93" s="19">
        <f>IF(qualitative!X93=4,1,0)</f>
        <v>0</v>
      </c>
      <c r="AD93" s="19">
        <f>IF(qualitative!Y93=6,1,0)</f>
        <v>0</v>
      </c>
      <c r="AE93" s="19">
        <f>IF(qualitative!Z93=3,1,0)</f>
        <v>0</v>
      </c>
      <c r="AF93" s="19">
        <f>IF(qualitative!AA93=7,1,0)</f>
        <v>0</v>
      </c>
      <c r="AG93" s="19">
        <f>IF(qualitative!AB93=5,1,0)</f>
        <v>0</v>
      </c>
      <c r="AH93" s="19">
        <f t="shared" si="20"/>
        <v>0</v>
      </c>
      <c r="AI93" s="19">
        <f>IF(qualitative!AC93=39,1,0)</f>
        <v>0</v>
      </c>
      <c r="AJ93" s="19">
        <f>IF(qualitative!AD93=80,1,0)</f>
        <v>0</v>
      </c>
      <c r="AK93" s="19">
        <f>IF(qualitative!AE93=90,1,0)</f>
        <v>0</v>
      </c>
      <c r="AL93" s="19">
        <f>IF(qualitative!AF93=67,1,0)</f>
        <v>0</v>
      </c>
      <c r="AM93" s="19">
        <f>IF(qualitative!AG93=33,1,0)</f>
        <v>0</v>
      </c>
      <c r="AN93" s="19">
        <f t="shared" si="21"/>
        <v>0</v>
      </c>
      <c r="AO93" s="19">
        <f>IF(qualitative!AH93=42,1,0)</f>
        <v>0</v>
      </c>
      <c r="AP93" s="19">
        <f>IF(qualitative!AI93=30,1,0)</f>
        <v>0</v>
      </c>
      <c r="AQ93" s="19">
        <f>IF(qualitative!AJ93=11,1,0)</f>
        <v>0</v>
      </c>
      <c r="AR93" s="19">
        <f>IF(qualitative!AK93=26,1,0)</f>
        <v>0</v>
      </c>
      <c r="AS93" s="19">
        <f>IF(qualitative!AL93=17,1,0)</f>
        <v>0</v>
      </c>
      <c r="AT93" s="19">
        <f t="shared" si="22"/>
        <v>0</v>
      </c>
      <c r="AU93" s="19">
        <f>IF(qualitative!AM93="12+6",1,0)</f>
        <v>0</v>
      </c>
      <c r="AV93" s="19">
        <f>IF(qualitative!AN93=18,1,0)</f>
        <v>0</v>
      </c>
      <c r="AW93" s="19">
        <f t="shared" si="23"/>
        <v>0</v>
      </c>
      <c r="AX93" s="19">
        <f>IF(qualitative!AO93="28-3",1,0)</f>
        <v>0</v>
      </c>
      <c r="AY93" s="19">
        <f>IF(qualitative!AP93=25,1,0)</f>
        <v>0</v>
      </c>
      <c r="AZ93" s="19">
        <f t="shared" si="24"/>
        <v>0</v>
      </c>
      <c r="BA93" s="19">
        <f>IF(qualitative!AQ93=14,1,0)</f>
        <v>0</v>
      </c>
      <c r="BB93" s="19">
        <f>IF(qualitative!AR93=20,1,0)</f>
        <v>0</v>
      </c>
      <c r="BC93" s="19">
        <f>IF(qualitative!AS93=80,1,0)</f>
        <v>0</v>
      </c>
      <c r="BD93" s="19">
        <f>IF(qualitative!AT93=18,1,0)</f>
        <v>0</v>
      </c>
      <c r="BE93" s="19">
        <f>IF(qualitative!AU93=70,1,0)</f>
        <v>0</v>
      </c>
      <c r="BF93" s="19">
        <f>IF(qualitative!AV93=30,1,0)</f>
        <v>0</v>
      </c>
      <c r="BG93" s="19">
        <f t="shared" si="25"/>
        <v>0</v>
      </c>
      <c r="BH93" s="19">
        <f>IF(OR(qualitative!AW93="5*4",qualitative!AW93="4*5",qualitative!AW93="4*5=20",qualitative!AW93="5*4=20"),1,0)</f>
        <v>0</v>
      </c>
      <c r="BI93" s="19">
        <f>IF(qualitative!AX93=3,1,0)</f>
        <v>0</v>
      </c>
      <c r="BJ93" s="19">
        <f>qualitative!AY93</f>
        <v>0</v>
      </c>
      <c r="BK93" s="19">
        <f t="shared" si="26"/>
        <v>0</v>
      </c>
      <c r="BL93" s="19">
        <f>IF(qualitative!AZ93=5,1,0)</f>
        <v>0</v>
      </c>
      <c r="BM93" s="19">
        <f>qualitative!BA93</f>
        <v>0</v>
      </c>
      <c r="BN93" s="19">
        <f t="shared" si="27"/>
        <v>0</v>
      </c>
      <c r="BO93" s="18">
        <f t="shared" si="28"/>
        <v>0</v>
      </c>
      <c r="BP93" s="22">
        <f t="shared" si="29"/>
        <v>0</v>
      </c>
      <c r="BQ93" s="18">
        <f>COUNTIF(qualitative!C93:BA93,999)</f>
        <v>0</v>
      </c>
    </row>
    <row r="94" spans="1:69" x14ac:dyDescent="0.35">
      <c r="A94" s="19">
        <f>qualitative!A94</f>
        <v>0</v>
      </c>
      <c r="B94">
        <f>qualitative!B94</f>
        <v>0</v>
      </c>
      <c r="C94" s="19">
        <f>IF(qualitative!C94=23,1,0)</f>
        <v>0</v>
      </c>
      <c r="D94" s="19">
        <f>IF(qualitative!D94=25,1,0)</f>
        <v>0</v>
      </c>
      <c r="E94" s="19">
        <f>IF(qualitative!E94=26,1,0)</f>
        <v>0</v>
      </c>
      <c r="F94" s="19">
        <f>IF(qualitative!F94=45,1,0)</f>
        <v>0</v>
      </c>
      <c r="G94" s="19">
        <f t="shared" si="15"/>
        <v>0</v>
      </c>
      <c r="H94" s="19">
        <f>IF(qualitative!G94=394041,1,0)</f>
        <v>0</v>
      </c>
      <c r="I94" s="19">
        <f>IF(qualitative!H94=868990,1,0)</f>
        <v>0</v>
      </c>
      <c r="J94" s="19">
        <f>IF(qualitative!I94=585960,1,0)</f>
        <v>0</v>
      </c>
      <c r="K94" s="19">
        <f t="shared" si="16"/>
        <v>0</v>
      </c>
      <c r="L94" s="19">
        <f>IF(qualitative!J94=34,1,0)</f>
        <v>0</v>
      </c>
      <c r="M94" s="19">
        <f>IF(qualitative!K94=15,1,0)</f>
        <v>0</v>
      </c>
      <c r="N94" s="19">
        <f>IF(qualitative!L94=50,1,0)</f>
        <v>0</v>
      </c>
      <c r="O94" s="19">
        <f>IF(qualitative!M94=76,1,0)</f>
        <v>0</v>
      </c>
      <c r="P94" s="19">
        <f>IF(qualitative!N94=106,1,0)</f>
        <v>0</v>
      </c>
      <c r="Q94" s="19">
        <f t="shared" si="17"/>
        <v>0</v>
      </c>
      <c r="R94" s="19">
        <f>IF(qualitative!O94=6,1,0)</f>
        <v>0</v>
      </c>
      <c r="S94" s="19">
        <f>IF(qualitative!P94=8,1,0)</f>
        <v>0</v>
      </c>
      <c r="T94" s="19">
        <f>IF(qualitative!Q94=30,1,0)</f>
        <v>0</v>
      </c>
      <c r="U94" s="19">
        <f>IF(qualitative!R94=40,1,0)</f>
        <v>0</v>
      </c>
      <c r="V94" s="19">
        <f>IF(qualitative!S94=25,1,0)</f>
        <v>0</v>
      </c>
      <c r="W94" s="19">
        <f t="shared" si="18"/>
        <v>0</v>
      </c>
      <c r="X94" s="19">
        <f>IF(qualitative!T94=67,1,0)</f>
        <v>0</v>
      </c>
      <c r="Y94" s="19">
        <f>IF(qualitative!U94=15,1,0)</f>
        <v>0</v>
      </c>
      <c r="Z94" s="19">
        <f>IF(qualitative!V94=80,1,0)</f>
        <v>0</v>
      </c>
      <c r="AA94" s="19">
        <f t="shared" si="19"/>
        <v>0</v>
      </c>
      <c r="AB94" s="19">
        <f>IF(qualitative!W94=5,1,0)</f>
        <v>0</v>
      </c>
      <c r="AC94" s="19">
        <f>IF(qualitative!X94=4,1,0)</f>
        <v>0</v>
      </c>
      <c r="AD94" s="19">
        <f>IF(qualitative!Y94=6,1,0)</f>
        <v>0</v>
      </c>
      <c r="AE94" s="19">
        <f>IF(qualitative!Z94=3,1,0)</f>
        <v>0</v>
      </c>
      <c r="AF94" s="19">
        <f>IF(qualitative!AA94=7,1,0)</f>
        <v>0</v>
      </c>
      <c r="AG94" s="19">
        <f>IF(qualitative!AB94=5,1,0)</f>
        <v>0</v>
      </c>
      <c r="AH94" s="19">
        <f t="shared" si="20"/>
        <v>0</v>
      </c>
      <c r="AI94" s="19">
        <f>IF(qualitative!AC94=39,1,0)</f>
        <v>0</v>
      </c>
      <c r="AJ94" s="19">
        <f>IF(qualitative!AD94=80,1,0)</f>
        <v>0</v>
      </c>
      <c r="AK94" s="19">
        <f>IF(qualitative!AE94=90,1,0)</f>
        <v>0</v>
      </c>
      <c r="AL94" s="19">
        <f>IF(qualitative!AF94=67,1,0)</f>
        <v>0</v>
      </c>
      <c r="AM94" s="19">
        <f>IF(qualitative!AG94=33,1,0)</f>
        <v>0</v>
      </c>
      <c r="AN94" s="19">
        <f t="shared" si="21"/>
        <v>0</v>
      </c>
      <c r="AO94" s="19">
        <f>IF(qualitative!AH94=42,1,0)</f>
        <v>0</v>
      </c>
      <c r="AP94" s="19">
        <f>IF(qualitative!AI94=30,1,0)</f>
        <v>0</v>
      </c>
      <c r="AQ94" s="19">
        <f>IF(qualitative!AJ94=11,1,0)</f>
        <v>0</v>
      </c>
      <c r="AR94" s="19">
        <f>IF(qualitative!AK94=26,1,0)</f>
        <v>0</v>
      </c>
      <c r="AS94" s="19">
        <f>IF(qualitative!AL94=17,1,0)</f>
        <v>0</v>
      </c>
      <c r="AT94" s="19">
        <f t="shared" si="22"/>
        <v>0</v>
      </c>
      <c r="AU94" s="19">
        <f>IF(qualitative!AM94="12+6",1,0)</f>
        <v>0</v>
      </c>
      <c r="AV94" s="19">
        <f>IF(qualitative!AN94=18,1,0)</f>
        <v>0</v>
      </c>
      <c r="AW94" s="19">
        <f t="shared" si="23"/>
        <v>0</v>
      </c>
      <c r="AX94" s="19">
        <f>IF(qualitative!AO94="28-3",1,0)</f>
        <v>0</v>
      </c>
      <c r="AY94" s="19">
        <f>IF(qualitative!AP94=25,1,0)</f>
        <v>0</v>
      </c>
      <c r="AZ94" s="19">
        <f t="shared" si="24"/>
        <v>0</v>
      </c>
      <c r="BA94" s="19">
        <f>IF(qualitative!AQ94=14,1,0)</f>
        <v>0</v>
      </c>
      <c r="BB94" s="19">
        <f>IF(qualitative!AR94=20,1,0)</f>
        <v>0</v>
      </c>
      <c r="BC94" s="19">
        <f>IF(qualitative!AS94=80,1,0)</f>
        <v>0</v>
      </c>
      <c r="BD94" s="19">
        <f>IF(qualitative!AT94=18,1,0)</f>
        <v>0</v>
      </c>
      <c r="BE94" s="19">
        <f>IF(qualitative!AU94=70,1,0)</f>
        <v>0</v>
      </c>
      <c r="BF94" s="19">
        <f>IF(qualitative!AV94=30,1,0)</f>
        <v>0</v>
      </c>
      <c r="BG94" s="19">
        <f t="shared" si="25"/>
        <v>0</v>
      </c>
      <c r="BH94" s="19">
        <f>IF(OR(qualitative!AW94="5*4",qualitative!AW94="4*5",qualitative!AW94="4*5=20",qualitative!AW94="5*4=20"),1,0)</f>
        <v>0</v>
      </c>
      <c r="BI94" s="19">
        <f>IF(qualitative!AX94=3,1,0)</f>
        <v>0</v>
      </c>
      <c r="BJ94" s="19">
        <f>qualitative!AY94</f>
        <v>0</v>
      </c>
      <c r="BK94" s="19">
        <f t="shared" si="26"/>
        <v>0</v>
      </c>
      <c r="BL94" s="19">
        <f>IF(qualitative!AZ94=5,1,0)</f>
        <v>0</v>
      </c>
      <c r="BM94" s="19">
        <f>qualitative!BA94</f>
        <v>0</v>
      </c>
      <c r="BN94" s="19">
        <f t="shared" si="27"/>
        <v>0</v>
      </c>
      <c r="BO94" s="18">
        <f t="shared" si="28"/>
        <v>0</v>
      </c>
      <c r="BP94" s="22">
        <f t="shared" si="29"/>
        <v>0</v>
      </c>
      <c r="BQ94" s="18">
        <f>COUNTIF(qualitative!C94:BA94,999)</f>
        <v>0</v>
      </c>
    </row>
    <row r="95" spans="1:69" x14ac:dyDescent="0.35">
      <c r="A95" s="19">
        <f>qualitative!A95</f>
        <v>0</v>
      </c>
      <c r="B95">
        <f>qualitative!B95</f>
        <v>0</v>
      </c>
      <c r="C95" s="19">
        <f>IF(qualitative!C95=23,1,0)</f>
        <v>0</v>
      </c>
      <c r="D95" s="19">
        <f>IF(qualitative!D95=25,1,0)</f>
        <v>0</v>
      </c>
      <c r="E95" s="19">
        <f>IF(qualitative!E95=26,1,0)</f>
        <v>0</v>
      </c>
      <c r="F95" s="19">
        <f>IF(qualitative!F95=45,1,0)</f>
        <v>0</v>
      </c>
      <c r="G95" s="19">
        <f t="shared" si="15"/>
        <v>0</v>
      </c>
      <c r="H95" s="19">
        <f>IF(qualitative!G95=394041,1,0)</f>
        <v>0</v>
      </c>
      <c r="I95" s="19">
        <f>IF(qualitative!H95=868990,1,0)</f>
        <v>0</v>
      </c>
      <c r="J95" s="19">
        <f>IF(qualitative!I95=585960,1,0)</f>
        <v>0</v>
      </c>
      <c r="K95" s="19">
        <f t="shared" si="16"/>
        <v>0</v>
      </c>
      <c r="L95" s="19">
        <f>IF(qualitative!J95=34,1,0)</f>
        <v>0</v>
      </c>
      <c r="M95" s="19">
        <f>IF(qualitative!K95=15,1,0)</f>
        <v>0</v>
      </c>
      <c r="N95" s="19">
        <f>IF(qualitative!L95=50,1,0)</f>
        <v>0</v>
      </c>
      <c r="O95" s="19">
        <f>IF(qualitative!M95=76,1,0)</f>
        <v>0</v>
      </c>
      <c r="P95" s="19">
        <f>IF(qualitative!N95=106,1,0)</f>
        <v>0</v>
      </c>
      <c r="Q95" s="19">
        <f t="shared" si="17"/>
        <v>0</v>
      </c>
      <c r="R95" s="19">
        <f>IF(qualitative!O95=6,1,0)</f>
        <v>0</v>
      </c>
      <c r="S95" s="19">
        <f>IF(qualitative!P95=8,1,0)</f>
        <v>0</v>
      </c>
      <c r="T95" s="19">
        <f>IF(qualitative!Q95=30,1,0)</f>
        <v>0</v>
      </c>
      <c r="U95" s="19">
        <f>IF(qualitative!R95=40,1,0)</f>
        <v>0</v>
      </c>
      <c r="V95" s="19">
        <f>IF(qualitative!S95=25,1,0)</f>
        <v>0</v>
      </c>
      <c r="W95" s="19">
        <f t="shared" si="18"/>
        <v>0</v>
      </c>
      <c r="X95" s="19">
        <f>IF(qualitative!T95=67,1,0)</f>
        <v>0</v>
      </c>
      <c r="Y95" s="19">
        <f>IF(qualitative!U95=15,1,0)</f>
        <v>0</v>
      </c>
      <c r="Z95" s="19">
        <f>IF(qualitative!V95=80,1,0)</f>
        <v>0</v>
      </c>
      <c r="AA95" s="19">
        <f t="shared" si="19"/>
        <v>0</v>
      </c>
      <c r="AB95" s="19">
        <f>IF(qualitative!W95=5,1,0)</f>
        <v>0</v>
      </c>
      <c r="AC95" s="19">
        <f>IF(qualitative!X95=4,1,0)</f>
        <v>0</v>
      </c>
      <c r="AD95" s="19">
        <f>IF(qualitative!Y95=6,1,0)</f>
        <v>0</v>
      </c>
      <c r="AE95" s="19">
        <f>IF(qualitative!Z95=3,1,0)</f>
        <v>0</v>
      </c>
      <c r="AF95" s="19">
        <f>IF(qualitative!AA95=7,1,0)</f>
        <v>0</v>
      </c>
      <c r="AG95" s="19">
        <f>IF(qualitative!AB95=5,1,0)</f>
        <v>0</v>
      </c>
      <c r="AH95" s="19">
        <f t="shared" si="20"/>
        <v>0</v>
      </c>
      <c r="AI95" s="19">
        <f>IF(qualitative!AC95=39,1,0)</f>
        <v>0</v>
      </c>
      <c r="AJ95" s="19">
        <f>IF(qualitative!AD95=80,1,0)</f>
        <v>0</v>
      </c>
      <c r="AK95" s="19">
        <f>IF(qualitative!AE95=90,1,0)</f>
        <v>0</v>
      </c>
      <c r="AL95" s="19">
        <f>IF(qualitative!AF95=67,1,0)</f>
        <v>0</v>
      </c>
      <c r="AM95" s="19">
        <f>IF(qualitative!AG95=33,1,0)</f>
        <v>0</v>
      </c>
      <c r="AN95" s="19">
        <f t="shared" si="21"/>
        <v>0</v>
      </c>
      <c r="AO95" s="19">
        <f>IF(qualitative!AH95=42,1,0)</f>
        <v>0</v>
      </c>
      <c r="AP95" s="19">
        <f>IF(qualitative!AI95=30,1,0)</f>
        <v>0</v>
      </c>
      <c r="AQ95" s="19">
        <f>IF(qualitative!AJ95=11,1,0)</f>
        <v>0</v>
      </c>
      <c r="AR95" s="19">
        <f>IF(qualitative!AK95=26,1,0)</f>
        <v>0</v>
      </c>
      <c r="AS95" s="19">
        <f>IF(qualitative!AL95=17,1,0)</f>
        <v>0</v>
      </c>
      <c r="AT95" s="19">
        <f t="shared" si="22"/>
        <v>0</v>
      </c>
      <c r="AU95" s="19">
        <f>IF(qualitative!AM95="12+6",1,0)</f>
        <v>0</v>
      </c>
      <c r="AV95" s="19">
        <f>IF(qualitative!AN95=18,1,0)</f>
        <v>0</v>
      </c>
      <c r="AW95" s="19">
        <f t="shared" si="23"/>
        <v>0</v>
      </c>
      <c r="AX95" s="19">
        <f>IF(qualitative!AO95="28-3",1,0)</f>
        <v>0</v>
      </c>
      <c r="AY95" s="19">
        <f>IF(qualitative!AP95=25,1,0)</f>
        <v>0</v>
      </c>
      <c r="AZ95" s="19">
        <f t="shared" si="24"/>
        <v>0</v>
      </c>
      <c r="BA95" s="19">
        <f>IF(qualitative!AQ95=14,1,0)</f>
        <v>0</v>
      </c>
      <c r="BB95" s="19">
        <f>IF(qualitative!AR95=20,1,0)</f>
        <v>0</v>
      </c>
      <c r="BC95" s="19">
        <f>IF(qualitative!AS95=80,1,0)</f>
        <v>0</v>
      </c>
      <c r="BD95" s="19">
        <f>IF(qualitative!AT95=18,1,0)</f>
        <v>0</v>
      </c>
      <c r="BE95" s="19">
        <f>IF(qualitative!AU95=70,1,0)</f>
        <v>0</v>
      </c>
      <c r="BF95" s="19">
        <f>IF(qualitative!AV95=30,1,0)</f>
        <v>0</v>
      </c>
      <c r="BG95" s="19">
        <f t="shared" si="25"/>
        <v>0</v>
      </c>
      <c r="BH95" s="19">
        <f>IF(OR(qualitative!AW95="5*4",qualitative!AW95="4*5",qualitative!AW95="4*5=20",qualitative!AW95="5*4=20"),1,0)</f>
        <v>0</v>
      </c>
      <c r="BI95" s="19">
        <f>IF(qualitative!AX95=3,1,0)</f>
        <v>0</v>
      </c>
      <c r="BJ95" s="19">
        <f>qualitative!AY95</f>
        <v>0</v>
      </c>
      <c r="BK95" s="19">
        <f t="shared" si="26"/>
        <v>0</v>
      </c>
      <c r="BL95" s="19">
        <f>IF(qualitative!AZ95=5,1,0)</f>
        <v>0</v>
      </c>
      <c r="BM95" s="19">
        <f>qualitative!BA95</f>
        <v>0</v>
      </c>
      <c r="BN95" s="19">
        <f t="shared" si="27"/>
        <v>0</v>
      </c>
      <c r="BO95" s="18">
        <f t="shared" si="28"/>
        <v>0</v>
      </c>
      <c r="BP95" s="22">
        <f t="shared" si="29"/>
        <v>0</v>
      </c>
      <c r="BQ95" s="18">
        <f>COUNTIF(qualitative!C95:BA95,999)</f>
        <v>0</v>
      </c>
    </row>
    <row r="96" spans="1:69" x14ac:dyDescent="0.35">
      <c r="A96" s="19">
        <f>qualitative!A96</f>
        <v>0</v>
      </c>
      <c r="B96">
        <f>qualitative!B96</f>
        <v>0</v>
      </c>
      <c r="C96" s="19">
        <f>IF(qualitative!C96=23,1,0)</f>
        <v>0</v>
      </c>
      <c r="D96" s="19">
        <f>IF(qualitative!D96=25,1,0)</f>
        <v>0</v>
      </c>
      <c r="E96" s="19">
        <f>IF(qualitative!E96=26,1,0)</f>
        <v>0</v>
      </c>
      <c r="F96" s="19">
        <f>IF(qualitative!F96=45,1,0)</f>
        <v>0</v>
      </c>
      <c r="G96" s="19">
        <f t="shared" si="15"/>
        <v>0</v>
      </c>
      <c r="H96" s="19">
        <f>IF(qualitative!G96=394041,1,0)</f>
        <v>0</v>
      </c>
      <c r="I96" s="19">
        <f>IF(qualitative!H96=868990,1,0)</f>
        <v>0</v>
      </c>
      <c r="J96" s="19">
        <f>IF(qualitative!I96=585960,1,0)</f>
        <v>0</v>
      </c>
      <c r="K96" s="19">
        <f t="shared" si="16"/>
        <v>0</v>
      </c>
      <c r="L96" s="19">
        <f>IF(qualitative!J96=34,1,0)</f>
        <v>0</v>
      </c>
      <c r="M96" s="19">
        <f>IF(qualitative!K96=15,1,0)</f>
        <v>0</v>
      </c>
      <c r="N96" s="19">
        <f>IF(qualitative!L96=50,1,0)</f>
        <v>0</v>
      </c>
      <c r="O96" s="19">
        <f>IF(qualitative!M96=76,1,0)</f>
        <v>0</v>
      </c>
      <c r="P96" s="19">
        <f>IF(qualitative!N96=106,1,0)</f>
        <v>0</v>
      </c>
      <c r="Q96" s="19">
        <f t="shared" si="17"/>
        <v>0</v>
      </c>
      <c r="R96" s="19">
        <f>IF(qualitative!O96=6,1,0)</f>
        <v>0</v>
      </c>
      <c r="S96" s="19">
        <f>IF(qualitative!P96=8,1,0)</f>
        <v>0</v>
      </c>
      <c r="T96" s="19">
        <f>IF(qualitative!Q96=30,1,0)</f>
        <v>0</v>
      </c>
      <c r="U96" s="19">
        <f>IF(qualitative!R96=40,1,0)</f>
        <v>0</v>
      </c>
      <c r="V96" s="19">
        <f>IF(qualitative!S96=25,1,0)</f>
        <v>0</v>
      </c>
      <c r="W96" s="19">
        <f t="shared" si="18"/>
        <v>0</v>
      </c>
      <c r="X96" s="19">
        <f>IF(qualitative!T96=67,1,0)</f>
        <v>0</v>
      </c>
      <c r="Y96" s="19">
        <f>IF(qualitative!U96=15,1,0)</f>
        <v>0</v>
      </c>
      <c r="Z96" s="19">
        <f>IF(qualitative!V96=80,1,0)</f>
        <v>0</v>
      </c>
      <c r="AA96" s="19">
        <f t="shared" si="19"/>
        <v>0</v>
      </c>
      <c r="AB96" s="19">
        <f>IF(qualitative!W96=5,1,0)</f>
        <v>0</v>
      </c>
      <c r="AC96" s="19">
        <f>IF(qualitative!X96=4,1,0)</f>
        <v>0</v>
      </c>
      <c r="AD96" s="19">
        <f>IF(qualitative!Y96=6,1,0)</f>
        <v>0</v>
      </c>
      <c r="AE96" s="19">
        <f>IF(qualitative!Z96=3,1,0)</f>
        <v>0</v>
      </c>
      <c r="AF96" s="19">
        <f>IF(qualitative!AA96=7,1,0)</f>
        <v>0</v>
      </c>
      <c r="AG96" s="19">
        <f>IF(qualitative!AB96=5,1,0)</f>
        <v>0</v>
      </c>
      <c r="AH96" s="19">
        <f t="shared" si="20"/>
        <v>0</v>
      </c>
      <c r="AI96" s="19">
        <f>IF(qualitative!AC96=39,1,0)</f>
        <v>0</v>
      </c>
      <c r="AJ96" s="19">
        <f>IF(qualitative!AD96=80,1,0)</f>
        <v>0</v>
      </c>
      <c r="AK96" s="19">
        <f>IF(qualitative!AE96=90,1,0)</f>
        <v>0</v>
      </c>
      <c r="AL96" s="19">
        <f>IF(qualitative!AF96=67,1,0)</f>
        <v>0</v>
      </c>
      <c r="AM96" s="19">
        <f>IF(qualitative!AG96=33,1,0)</f>
        <v>0</v>
      </c>
      <c r="AN96" s="19">
        <f t="shared" si="21"/>
        <v>0</v>
      </c>
      <c r="AO96" s="19">
        <f>IF(qualitative!AH96=42,1,0)</f>
        <v>0</v>
      </c>
      <c r="AP96" s="19">
        <f>IF(qualitative!AI96=30,1,0)</f>
        <v>0</v>
      </c>
      <c r="AQ96" s="19">
        <f>IF(qualitative!AJ96=11,1,0)</f>
        <v>0</v>
      </c>
      <c r="AR96" s="19">
        <f>IF(qualitative!AK96=26,1,0)</f>
        <v>0</v>
      </c>
      <c r="AS96" s="19">
        <f>IF(qualitative!AL96=17,1,0)</f>
        <v>0</v>
      </c>
      <c r="AT96" s="19">
        <f t="shared" si="22"/>
        <v>0</v>
      </c>
      <c r="AU96" s="19">
        <f>IF(qualitative!AM96="12+6",1,0)</f>
        <v>0</v>
      </c>
      <c r="AV96" s="19">
        <f>IF(qualitative!AN96=18,1,0)</f>
        <v>0</v>
      </c>
      <c r="AW96" s="19">
        <f t="shared" si="23"/>
        <v>0</v>
      </c>
      <c r="AX96" s="19">
        <f>IF(qualitative!AO96="28-3",1,0)</f>
        <v>0</v>
      </c>
      <c r="AY96" s="19">
        <f>IF(qualitative!AP96=25,1,0)</f>
        <v>0</v>
      </c>
      <c r="AZ96" s="19">
        <f t="shared" si="24"/>
        <v>0</v>
      </c>
      <c r="BA96" s="19">
        <f>IF(qualitative!AQ96=14,1,0)</f>
        <v>0</v>
      </c>
      <c r="BB96" s="19">
        <f>IF(qualitative!AR96=20,1,0)</f>
        <v>0</v>
      </c>
      <c r="BC96" s="19">
        <f>IF(qualitative!AS96=80,1,0)</f>
        <v>0</v>
      </c>
      <c r="BD96" s="19">
        <f>IF(qualitative!AT96=18,1,0)</f>
        <v>0</v>
      </c>
      <c r="BE96" s="19">
        <f>IF(qualitative!AU96=70,1,0)</f>
        <v>0</v>
      </c>
      <c r="BF96" s="19">
        <f>IF(qualitative!AV96=30,1,0)</f>
        <v>0</v>
      </c>
      <c r="BG96" s="19">
        <f t="shared" si="25"/>
        <v>0</v>
      </c>
      <c r="BH96" s="19">
        <f>IF(OR(qualitative!AW96="5*4",qualitative!AW96="4*5",qualitative!AW96="4*5=20",qualitative!AW96="5*4=20"),1,0)</f>
        <v>0</v>
      </c>
      <c r="BI96" s="19">
        <f>IF(qualitative!AX96=3,1,0)</f>
        <v>0</v>
      </c>
      <c r="BJ96" s="19">
        <f>qualitative!AY96</f>
        <v>0</v>
      </c>
      <c r="BK96" s="19">
        <f t="shared" si="26"/>
        <v>0</v>
      </c>
      <c r="BL96" s="19">
        <f>IF(qualitative!AZ96=5,1,0)</f>
        <v>0</v>
      </c>
      <c r="BM96" s="19">
        <f>qualitative!BA96</f>
        <v>0</v>
      </c>
      <c r="BN96" s="19">
        <f t="shared" si="27"/>
        <v>0</v>
      </c>
      <c r="BO96" s="18">
        <f t="shared" si="28"/>
        <v>0</v>
      </c>
      <c r="BP96" s="22">
        <f t="shared" si="29"/>
        <v>0</v>
      </c>
      <c r="BQ96" s="18">
        <f>COUNTIF(qualitative!C96:BA96,999)</f>
        <v>0</v>
      </c>
    </row>
    <row r="97" spans="1:69" x14ac:dyDescent="0.35">
      <c r="A97" s="19">
        <f>qualitative!A97</f>
        <v>0</v>
      </c>
      <c r="B97">
        <f>qualitative!B97</f>
        <v>0</v>
      </c>
      <c r="C97" s="19">
        <f>IF(qualitative!C97=23,1,0)</f>
        <v>0</v>
      </c>
      <c r="D97" s="19">
        <f>IF(qualitative!D97=25,1,0)</f>
        <v>0</v>
      </c>
      <c r="E97" s="19">
        <f>IF(qualitative!E97=26,1,0)</f>
        <v>0</v>
      </c>
      <c r="F97" s="19">
        <f>IF(qualitative!F97=45,1,0)</f>
        <v>0</v>
      </c>
      <c r="G97" s="19">
        <f t="shared" si="15"/>
        <v>0</v>
      </c>
      <c r="H97" s="19">
        <f>IF(qualitative!G97=394041,1,0)</f>
        <v>0</v>
      </c>
      <c r="I97" s="19">
        <f>IF(qualitative!H97=868990,1,0)</f>
        <v>0</v>
      </c>
      <c r="J97" s="19">
        <f>IF(qualitative!I97=585960,1,0)</f>
        <v>0</v>
      </c>
      <c r="K97" s="19">
        <f t="shared" si="16"/>
        <v>0</v>
      </c>
      <c r="L97" s="19">
        <f>IF(qualitative!J97=34,1,0)</f>
        <v>0</v>
      </c>
      <c r="M97" s="19">
        <f>IF(qualitative!K97=15,1,0)</f>
        <v>0</v>
      </c>
      <c r="N97" s="19">
        <f>IF(qualitative!L97=50,1,0)</f>
        <v>0</v>
      </c>
      <c r="O97" s="19">
        <f>IF(qualitative!M97=76,1,0)</f>
        <v>0</v>
      </c>
      <c r="P97" s="19">
        <f>IF(qualitative!N97=106,1,0)</f>
        <v>0</v>
      </c>
      <c r="Q97" s="19">
        <f t="shared" si="17"/>
        <v>0</v>
      </c>
      <c r="R97" s="19">
        <f>IF(qualitative!O97=6,1,0)</f>
        <v>0</v>
      </c>
      <c r="S97" s="19">
        <f>IF(qualitative!P97=8,1,0)</f>
        <v>0</v>
      </c>
      <c r="T97" s="19">
        <f>IF(qualitative!Q97=30,1,0)</f>
        <v>0</v>
      </c>
      <c r="U97" s="19">
        <f>IF(qualitative!R97=40,1,0)</f>
        <v>0</v>
      </c>
      <c r="V97" s="19">
        <f>IF(qualitative!S97=25,1,0)</f>
        <v>0</v>
      </c>
      <c r="W97" s="19">
        <f t="shared" si="18"/>
        <v>0</v>
      </c>
      <c r="X97" s="19">
        <f>IF(qualitative!T97=67,1,0)</f>
        <v>0</v>
      </c>
      <c r="Y97" s="19">
        <f>IF(qualitative!U97=15,1,0)</f>
        <v>0</v>
      </c>
      <c r="Z97" s="19">
        <f>IF(qualitative!V97=80,1,0)</f>
        <v>0</v>
      </c>
      <c r="AA97" s="19">
        <f t="shared" si="19"/>
        <v>0</v>
      </c>
      <c r="AB97" s="19">
        <f>IF(qualitative!W97=5,1,0)</f>
        <v>0</v>
      </c>
      <c r="AC97" s="19">
        <f>IF(qualitative!X97=4,1,0)</f>
        <v>0</v>
      </c>
      <c r="AD97" s="19">
        <f>IF(qualitative!Y97=6,1,0)</f>
        <v>0</v>
      </c>
      <c r="AE97" s="19">
        <f>IF(qualitative!Z97=3,1,0)</f>
        <v>0</v>
      </c>
      <c r="AF97" s="19">
        <f>IF(qualitative!AA97=7,1,0)</f>
        <v>0</v>
      </c>
      <c r="AG97" s="19">
        <f>IF(qualitative!AB97=5,1,0)</f>
        <v>0</v>
      </c>
      <c r="AH97" s="19">
        <f t="shared" si="20"/>
        <v>0</v>
      </c>
      <c r="AI97" s="19">
        <f>IF(qualitative!AC97=39,1,0)</f>
        <v>0</v>
      </c>
      <c r="AJ97" s="19">
        <f>IF(qualitative!AD97=80,1,0)</f>
        <v>0</v>
      </c>
      <c r="AK97" s="19">
        <f>IF(qualitative!AE97=90,1,0)</f>
        <v>0</v>
      </c>
      <c r="AL97" s="19">
        <f>IF(qualitative!AF97=67,1,0)</f>
        <v>0</v>
      </c>
      <c r="AM97" s="19">
        <f>IF(qualitative!AG97=33,1,0)</f>
        <v>0</v>
      </c>
      <c r="AN97" s="19">
        <f t="shared" si="21"/>
        <v>0</v>
      </c>
      <c r="AO97" s="19">
        <f>IF(qualitative!AH97=42,1,0)</f>
        <v>0</v>
      </c>
      <c r="AP97" s="19">
        <f>IF(qualitative!AI97=30,1,0)</f>
        <v>0</v>
      </c>
      <c r="AQ97" s="19">
        <f>IF(qualitative!AJ97=11,1,0)</f>
        <v>0</v>
      </c>
      <c r="AR97" s="19">
        <f>IF(qualitative!AK97=26,1,0)</f>
        <v>0</v>
      </c>
      <c r="AS97" s="19">
        <f>IF(qualitative!AL97=17,1,0)</f>
        <v>0</v>
      </c>
      <c r="AT97" s="19">
        <f t="shared" si="22"/>
        <v>0</v>
      </c>
      <c r="AU97" s="19">
        <f>IF(qualitative!AM97="12+6",1,0)</f>
        <v>0</v>
      </c>
      <c r="AV97" s="19">
        <f>IF(qualitative!AN97=18,1,0)</f>
        <v>0</v>
      </c>
      <c r="AW97" s="19">
        <f t="shared" si="23"/>
        <v>0</v>
      </c>
      <c r="AX97" s="19">
        <f>IF(qualitative!AO97="28-3",1,0)</f>
        <v>0</v>
      </c>
      <c r="AY97" s="19">
        <f>IF(qualitative!AP97=25,1,0)</f>
        <v>0</v>
      </c>
      <c r="AZ97" s="19">
        <f t="shared" si="24"/>
        <v>0</v>
      </c>
      <c r="BA97" s="19">
        <f>IF(qualitative!AQ97=14,1,0)</f>
        <v>0</v>
      </c>
      <c r="BB97" s="19">
        <f>IF(qualitative!AR97=20,1,0)</f>
        <v>0</v>
      </c>
      <c r="BC97" s="19">
        <f>IF(qualitative!AS97=80,1,0)</f>
        <v>0</v>
      </c>
      <c r="BD97" s="19">
        <f>IF(qualitative!AT97=18,1,0)</f>
        <v>0</v>
      </c>
      <c r="BE97" s="19">
        <f>IF(qualitative!AU97=70,1,0)</f>
        <v>0</v>
      </c>
      <c r="BF97" s="19">
        <f>IF(qualitative!AV97=30,1,0)</f>
        <v>0</v>
      </c>
      <c r="BG97" s="19">
        <f t="shared" si="25"/>
        <v>0</v>
      </c>
      <c r="BH97" s="19">
        <f>IF(OR(qualitative!AW97="5*4",qualitative!AW97="4*5",qualitative!AW97="4*5=20",qualitative!AW97="5*4=20"),1,0)</f>
        <v>0</v>
      </c>
      <c r="BI97" s="19">
        <f>IF(qualitative!AX97=3,1,0)</f>
        <v>0</v>
      </c>
      <c r="BJ97" s="19">
        <f>qualitative!AY97</f>
        <v>0</v>
      </c>
      <c r="BK97" s="19">
        <f t="shared" si="26"/>
        <v>0</v>
      </c>
      <c r="BL97" s="19">
        <f>IF(qualitative!AZ97=5,1,0)</f>
        <v>0</v>
      </c>
      <c r="BM97" s="19">
        <f>qualitative!BA97</f>
        <v>0</v>
      </c>
      <c r="BN97" s="19">
        <f t="shared" si="27"/>
        <v>0</v>
      </c>
      <c r="BO97" s="18">
        <f t="shared" si="28"/>
        <v>0</v>
      </c>
      <c r="BP97" s="22">
        <f t="shared" si="29"/>
        <v>0</v>
      </c>
      <c r="BQ97" s="18">
        <f>COUNTIF(qualitative!C97:BA97,999)</f>
        <v>0</v>
      </c>
    </row>
    <row r="98" spans="1:69" x14ac:dyDescent="0.35">
      <c r="A98" s="19">
        <f>qualitative!A98</f>
        <v>0</v>
      </c>
      <c r="B98">
        <f>qualitative!B98</f>
        <v>0</v>
      </c>
      <c r="C98" s="19">
        <f>IF(qualitative!C98=23,1,0)</f>
        <v>0</v>
      </c>
      <c r="D98" s="19">
        <f>IF(qualitative!D98=25,1,0)</f>
        <v>0</v>
      </c>
      <c r="E98" s="19">
        <f>IF(qualitative!E98=26,1,0)</f>
        <v>0</v>
      </c>
      <c r="F98" s="19">
        <f>IF(qualitative!F98=45,1,0)</f>
        <v>0</v>
      </c>
      <c r="G98" s="19">
        <f t="shared" si="15"/>
        <v>0</v>
      </c>
      <c r="H98" s="19">
        <f>IF(qualitative!G98=394041,1,0)</f>
        <v>0</v>
      </c>
      <c r="I98" s="19">
        <f>IF(qualitative!H98=868990,1,0)</f>
        <v>0</v>
      </c>
      <c r="J98" s="19">
        <f>IF(qualitative!I98=585960,1,0)</f>
        <v>0</v>
      </c>
      <c r="K98" s="19">
        <f t="shared" si="16"/>
        <v>0</v>
      </c>
      <c r="L98" s="19">
        <f>IF(qualitative!J98=34,1,0)</f>
        <v>0</v>
      </c>
      <c r="M98" s="19">
        <f>IF(qualitative!K98=15,1,0)</f>
        <v>0</v>
      </c>
      <c r="N98" s="19">
        <f>IF(qualitative!L98=50,1,0)</f>
        <v>0</v>
      </c>
      <c r="O98" s="19">
        <f>IF(qualitative!M98=76,1,0)</f>
        <v>0</v>
      </c>
      <c r="P98" s="19">
        <f>IF(qualitative!N98=106,1,0)</f>
        <v>0</v>
      </c>
      <c r="Q98" s="19">
        <f t="shared" si="17"/>
        <v>0</v>
      </c>
      <c r="R98" s="19">
        <f>IF(qualitative!O98=6,1,0)</f>
        <v>0</v>
      </c>
      <c r="S98" s="19">
        <f>IF(qualitative!P98=8,1,0)</f>
        <v>0</v>
      </c>
      <c r="T98" s="19">
        <f>IF(qualitative!Q98=30,1,0)</f>
        <v>0</v>
      </c>
      <c r="U98" s="19">
        <f>IF(qualitative!R98=40,1,0)</f>
        <v>0</v>
      </c>
      <c r="V98" s="19">
        <f>IF(qualitative!S98=25,1,0)</f>
        <v>0</v>
      </c>
      <c r="W98" s="19">
        <f t="shared" si="18"/>
        <v>0</v>
      </c>
      <c r="X98" s="19">
        <f>IF(qualitative!T98=67,1,0)</f>
        <v>0</v>
      </c>
      <c r="Y98" s="19">
        <f>IF(qualitative!U98=15,1,0)</f>
        <v>0</v>
      </c>
      <c r="Z98" s="19">
        <f>IF(qualitative!V98=80,1,0)</f>
        <v>0</v>
      </c>
      <c r="AA98" s="19">
        <f t="shared" si="19"/>
        <v>0</v>
      </c>
      <c r="AB98" s="19">
        <f>IF(qualitative!W98=5,1,0)</f>
        <v>0</v>
      </c>
      <c r="AC98" s="19">
        <f>IF(qualitative!X98=4,1,0)</f>
        <v>0</v>
      </c>
      <c r="AD98" s="19">
        <f>IF(qualitative!Y98=6,1,0)</f>
        <v>0</v>
      </c>
      <c r="AE98" s="19">
        <f>IF(qualitative!Z98=3,1,0)</f>
        <v>0</v>
      </c>
      <c r="AF98" s="19">
        <f>IF(qualitative!AA98=7,1,0)</f>
        <v>0</v>
      </c>
      <c r="AG98" s="19">
        <f>IF(qualitative!AB98=5,1,0)</f>
        <v>0</v>
      </c>
      <c r="AH98" s="19">
        <f t="shared" si="20"/>
        <v>0</v>
      </c>
      <c r="AI98" s="19">
        <f>IF(qualitative!AC98=39,1,0)</f>
        <v>0</v>
      </c>
      <c r="AJ98" s="19">
        <f>IF(qualitative!AD98=80,1,0)</f>
        <v>0</v>
      </c>
      <c r="AK98" s="19">
        <f>IF(qualitative!AE98=90,1,0)</f>
        <v>0</v>
      </c>
      <c r="AL98" s="19">
        <f>IF(qualitative!AF98=67,1,0)</f>
        <v>0</v>
      </c>
      <c r="AM98" s="19">
        <f>IF(qualitative!AG98=33,1,0)</f>
        <v>0</v>
      </c>
      <c r="AN98" s="19">
        <f t="shared" si="21"/>
        <v>0</v>
      </c>
      <c r="AO98" s="19">
        <f>IF(qualitative!AH98=42,1,0)</f>
        <v>0</v>
      </c>
      <c r="AP98" s="19">
        <f>IF(qualitative!AI98=30,1,0)</f>
        <v>0</v>
      </c>
      <c r="AQ98" s="19">
        <f>IF(qualitative!AJ98=11,1,0)</f>
        <v>0</v>
      </c>
      <c r="AR98" s="19">
        <f>IF(qualitative!AK98=26,1,0)</f>
        <v>0</v>
      </c>
      <c r="AS98" s="19">
        <f>IF(qualitative!AL98=17,1,0)</f>
        <v>0</v>
      </c>
      <c r="AT98" s="19">
        <f t="shared" si="22"/>
        <v>0</v>
      </c>
      <c r="AU98" s="19">
        <f>IF(qualitative!AM98="12+6",1,0)</f>
        <v>0</v>
      </c>
      <c r="AV98" s="19">
        <f>IF(qualitative!AN98=18,1,0)</f>
        <v>0</v>
      </c>
      <c r="AW98" s="19">
        <f t="shared" si="23"/>
        <v>0</v>
      </c>
      <c r="AX98" s="19">
        <f>IF(qualitative!AO98="28-3",1,0)</f>
        <v>0</v>
      </c>
      <c r="AY98" s="19">
        <f>IF(qualitative!AP98=25,1,0)</f>
        <v>0</v>
      </c>
      <c r="AZ98" s="19">
        <f t="shared" si="24"/>
        <v>0</v>
      </c>
      <c r="BA98" s="19">
        <f>IF(qualitative!AQ98=14,1,0)</f>
        <v>0</v>
      </c>
      <c r="BB98" s="19">
        <f>IF(qualitative!AR98=20,1,0)</f>
        <v>0</v>
      </c>
      <c r="BC98" s="19">
        <f>IF(qualitative!AS98=80,1,0)</f>
        <v>0</v>
      </c>
      <c r="BD98" s="19">
        <f>IF(qualitative!AT98=18,1,0)</f>
        <v>0</v>
      </c>
      <c r="BE98" s="19">
        <f>IF(qualitative!AU98=70,1,0)</f>
        <v>0</v>
      </c>
      <c r="BF98" s="19">
        <f>IF(qualitative!AV98=30,1,0)</f>
        <v>0</v>
      </c>
      <c r="BG98" s="19">
        <f t="shared" si="25"/>
        <v>0</v>
      </c>
      <c r="BH98" s="19">
        <f>IF(OR(qualitative!AW98="5*4",qualitative!AW98="4*5",qualitative!AW98="4*5=20",qualitative!AW98="5*4=20"),1,0)</f>
        <v>0</v>
      </c>
      <c r="BI98" s="19">
        <f>IF(qualitative!AX98=3,1,0)</f>
        <v>0</v>
      </c>
      <c r="BJ98" s="19">
        <f>qualitative!AY98</f>
        <v>0</v>
      </c>
      <c r="BK98" s="19">
        <f t="shared" si="26"/>
        <v>0</v>
      </c>
      <c r="BL98" s="19">
        <f>IF(qualitative!AZ98=5,1,0)</f>
        <v>0</v>
      </c>
      <c r="BM98" s="19">
        <f>qualitative!BA98</f>
        <v>0</v>
      </c>
      <c r="BN98" s="19">
        <f t="shared" si="27"/>
        <v>0</v>
      </c>
      <c r="BO98" s="18">
        <f t="shared" si="28"/>
        <v>0</v>
      </c>
      <c r="BP98" s="22">
        <f t="shared" si="29"/>
        <v>0</v>
      </c>
      <c r="BQ98" s="18">
        <f>COUNTIF(qualitative!C98:BA98,999)</f>
        <v>0</v>
      </c>
    </row>
    <row r="99" spans="1:69" x14ac:dyDescent="0.35">
      <c r="A99" s="19">
        <f>qualitative!A99</f>
        <v>0</v>
      </c>
      <c r="B99">
        <f>qualitative!B99</f>
        <v>0</v>
      </c>
      <c r="C99" s="19">
        <f>IF(qualitative!C99=23,1,0)</f>
        <v>0</v>
      </c>
      <c r="D99" s="19">
        <f>IF(qualitative!D99=25,1,0)</f>
        <v>0</v>
      </c>
      <c r="E99" s="19">
        <f>IF(qualitative!E99=26,1,0)</f>
        <v>0</v>
      </c>
      <c r="F99" s="19">
        <f>IF(qualitative!F99=45,1,0)</f>
        <v>0</v>
      </c>
      <c r="G99" s="19">
        <f t="shared" si="15"/>
        <v>0</v>
      </c>
      <c r="H99" s="19">
        <f>IF(qualitative!G99=394041,1,0)</f>
        <v>0</v>
      </c>
      <c r="I99" s="19">
        <f>IF(qualitative!H99=868990,1,0)</f>
        <v>0</v>
      </c>
      <c r="J99" s="19">
        <f>IF(qualitative!I99=585960,1,0)</f>
        <v>0</v>
      </c>
      <c r="K99" s="19">
        <f t="shared" si="16"/>
        <v>0</v>
      </c>
      <c r="L99" s="19">
        <f>IF(qualitative!J99=34,1,0)</f>
        <v>0</v>
      </c>
      <c r="M99" s="19">
        <f>IF(qualitative!K99=15,1,0)</f>
        <v>0</v>
      </c>
      <c r="N99" s="19">
        <f>IF(qualitative!L99=50,1,0)</f>
        <v>0</v>
      </c>
      <c r="O99" s="19">
        <f>IF(qualitative!M99=76,1,0)</f>
        <v>0</v>
      </c>
      <c r="P99" s="19">
        <f>IF(qualitative!N99=106,1,0)</f>
        <v>0</v>
      </c>
      <c r="Q99" s="19">
        <f t="shared" si="17"/>
        <v>0</v>
      </c>
      <c r="R99" s="19">
        <f>IF(qualitative!O99=6,1,0)</f>
        <v>0</v>
      </c>
      <c r="S99" s="19">
        <f>IF(qualitative!P99=8,1,0)</f>
        <v>0</v>
      </c>
      <c r="T99" s="19">
        <f>IF(qualitative!Q99=30,1,0)</f>
        <v>0</v>
      </c>
      <c r="U99" s="19">
        <f>IF(qualitative!R99=40,1,0)</f>
        <v>0</v>
      </c>
      <c r="V99" s="19">
        <f>IF(qualitative!S99=25,1,0)</f>
        <v>0</v>
      </c>
      <c r="W99" s="19">
        <f t="shared" si="18"/>
        <v>0</v>
      </c>
      <c r="X99" s="19">
        <f>IF(qualitative!T99=67,1,0)</f>
        <v>0</v>
      </c>
      <c r="Y99" s="19">
        <f>IF(qualitative!U99=15,1,0)</f>
        <v>0</v>
      </c>
      <c r="Z99" s="19">
        <f>IF(qualitative!V99=80,1,0)</f>
        <v>0</v>
      </c>
      <c r="AA99" s="19">
        <f t="shared" si="19"/>
        <v>0</v>
      </c>
      <c r="AB99" s="19">
        <f>IF(qualitative!W99=5,1,0)</f>
        <v>0</v>
      </c>
      <c r="AC99" s="19">
        <f>IF(qualitative!X99=4,1,0)</f>
        <v>0</v>
      </c>
      <c r="AD99" s="19">
        <f>IF(qualitative!Y99=6,1,0)</f>
        <v>0</v>
      </c>
      <c r="AE99" s="19">
        <f>IF(qualitative!Z99=3,1,0)</f>
        <v>0</v>
      </c>
      <c r="AF99" s="19">
        <f>IF(qualitative!AA99=7,1,0)</f>
        <v>0</v>
      </c>
      <c r="AG99" s="19">
        <f>IF(qualitative!AB99=5,1,0)</f>
        <v>0</v>
      </c>
      <c r="AH99" s="19">
        <f t="shared" si="20"/>
        <v>0</v>
      </c>
      <c r="AI99" s="19">
        <f>IF(qualitative!AC99=39,1,0)</f>
        <v>0</v>
      </c>
      <c r="AJ99" s="19">
        <f>IF(qualitative!AD99=80,1,0)</f>
        <v>0</v>
      </c>
      <c r="AK99" s="19">
        <f>IF(qualitative!AE99=90,1,0)</f>
        <v>0</v>
      </c>
      <c r="AL99" s="19">
        <f>IF(qualitative!AF99=67,1,0)</f>
        <v>0</v>
      </c>
      <c r="AM99" s="19">
        <f>IF(qualitative!AG99=33,1,0)</f>
        <v>0</v>
      </c>
      <c r="AN99" s="19">
        <f t="shared" si="21"/>
        <v>0</v>
      </c>
      <c r="AO99" s="19">
        <f>IF(qualitative!AH99=42,1,0)</f>
        <v>0</v>
      </c>
      <c r="AP99" s="19">
        <f>IF(qualitative!AI99=30,1,0)</f>
        <v>0</v>
      </c>
      <c r="AQ99" s="19">
        <f>IF(qualitative!AJ99=11,1,0)</f>
        <v>0</v>
      </c>
      <c r="AR99" s="19">
        <f>IF(qualitative!AK99=26,1,0)</f>
        <v>0</v>
      </c>
      <c r="AS99" s="19">
        <f>IF(qualitative!AL99=17,1,0)</f>
        <v>0</v>
      </c>
      <c r="AT99" s="19">
        <f t="shared" si="22"/>
        <v>0</v>
      </c>
      <c r="AU99" s="19">
        <f>IF(qualitative!AM99="12+6",1,0)</f>
        <v>0</v>
      </c>
      <c r="AV99" s="19">
        <f>IF(qualitative!AN99=18,1,0)</f>
        <v>0</v>
      </c>
      <c r="AW99" s="19">
        <f t="shared" si="23"/>
        <v>0</v>
      </c>
      <c r="AX99" s="19">
        <f>IF(qualitative!AO99="28-3",1,0)</f>
        <v>0</v>
      </c>
      <c r="AY99" s="19">
        <f>IF(qualitative!AP99=25,1,0)</f>
        <v>0</v>
      </c>
      <c r="AZ99" s="19">
        <f t="shared" si="24"/>
        <v>0</v>
      </c>
      <c r="BA99" s="19">
        <f>IF(qualitative!AQ99=14,1,0)</f>
        <v>0</v>
      </c>
      <c r="BB99" s="19">
        <f>IF(qualitative!AR99=20,1,0)</f>
        <v>0</v>
      </c>
      <c r="BC99" s="19">
        <f>IF(qualitative!AS99=80,1,0)</f>
        <v>0</v>
      </c>
      <c r="BD99" s="19">
        <f>IF(qualitative!AT99=18,1,0)</f>
        <v>0</v>
      </c>
      <c r="BE99" s="19">
        <f>IF(qualitative!AU99=70,1,0)</f>
        <v>0</v>
      </c>
      <c r="BF99" s="19">
        <f>IF(qualitative!AV99=30,1,0)</f>
        <v>0</v>
      </c>
      <c r="BG99" s="19">
        <f t="shared" si="25"/>
        <v>0</v>
      </c>
      <c r="BH99" s="19">
        <f>IF(OR(qualitative!AW99="5*4",qualitative!AW99="4*5",qualitative!AW99="4*5=20",qualitative!AW99="5*4=20"),1,0)</f>
        <v>0</v>
      </c>
      <c r="BI99" s="19">
        <f>IF(qualitative!AX99=3,1,0)</f>
        <v>0</v>
      </c>
      <c r="BJ99" s="19">
        <f>qualitative!AY99</f>
        <v>0</v>
      </c>
      <c r="BK99" s="19">
        <f t="shared" si="26"/>
        <v>0</v>
      </c>
      <c r="BL99" s="19">
        <f>IF(qualitative!AZ99=5,1,0)</f>
        <v>0</v>
      </c>
      <c r="BM99" s="19">
        <f>qualitative!BA99</f>
        <v>0</v>
      </c>
      <c r="BN99" s="19">
        <f t="shared" si="27"/>
        <v>0</v>
      </c>
      <c r="BO99" s="18">
        <f t="shared" si="28"/>
        <v>0</v>
      </c>
      <c r="BP99" s="22">
        <f t="shared" si="29"/>
        <v>0</v>
      </c>
      <c r="BQ99" s="18">
        <f>COUNTIF(qualitative!C99:BA99,999)</f>
        <v>0</v>
      </c>
    </row>
    <row r="100" spans="1:69" x14ac:dyDescent="0.35">
      <c r="A100" s="19">
        <f>qualitative!A100</f>
        <v>0</v>
      </c>
      <c r="B100">
        <f>qualitative!B100</f>
        <v>0</v>
      </c>
      <c r="C100" s="19">
        <f>IF(qualitative!C100=23,1,0)</f>
        <v>0</v>
      </c>
      <c r="D100" s="19">
        <f>IF(qualitative!D100=25,1,0)</f>
        <v>0</v>
      </c>
      <c r="E100" s="19">
        <f>IF(qualitative!E100=26,1,0)</f>
        <v>0</v>
      </c>
      <c r="F100" s="19">
        <f>IF(qualitative!F100=45,1,0)</f>
        <v>0</v>
      </c>
      <c r="G100" s="19">
        <f t="shared" si="15"/>
        <v>0</v>
      </c>
      <c r="H100" s="19">
        <f>IF(qualitative!G100=394041,1,0)</f>
        <v>0</v>
      </c>
      <c r="I100" s="19">
        <f>IF(qualitative!H100=868990,1,0)</f>
        <v>0</v>
      </c>
      <c r="J100" s="19">
        <f>IF(qualitative!I100=585960,1,0)</f>
        <v>0</v>
      </c>
      <c r="K100" s="19">
        <f t="shared" si="16"/>
        <v>0</v>
      </c>
      <c r="L100" s="19">
        <f>IF(qualitative!J100=34,1,0)</f>
        <v>0</v>
      </c>
      <c r="M100" s="19">
        <f>IF(qualitative!K100=15,1,0)</f>
        <v>0</v>
      </c>
      <c r="N100" s="19">
        <f>IF(qualitative!L100=50,1,0)</f>
        <v>0</v>
      </c>
      <c r="O100" s="19">
        <f>IF(qualitative!M100=76,1,0)</f>
        <v>0</v>
      </c>
      <c r="P100" s="19">
        <f>IF(qualitative!N100=106,1,0)</f>
        <v>0</v>
      </c>
      <c r="Q100" s="19">
        <f t="shared" si="17"/>
        <v>0</v>
      </c>
      <c r="R100" s="19">
        <f>IF(qualitative!O100=6,1,0)</f>
        <v>0</v>
      </c>
      <c r="S100" s="19">
        <f>IF(qualitative!P100=8,1,0)</f>
        <v>0</v>
      </c>
      <c r="T100" s="19">
        <f>IF(qualitative!Q100=30,1,0)</f>
        <v>0</v>
      </c>
      <c r="U100" s="19">
        <f>IF(qualitative!R100=40,1,0)</f>
        <v>0</v>
      </c>
      <c r="V100" s="19">
        <f>IF(qualitative!S100=25,1,0)</f>
        <v>0</v>
      </c>
      <c r="W100" s="19">
        <f t="shared" si="18"/>
        <v>0</v>
      </c>
      <c r="X100" s="19">
        <f>IF(qualitative!T100=67,1,0)</f>
        <v>0</v>
      </c>
      <c r="Y100" s="19">
        <f>IF(qualitative!U100=15,1,0)</f>
        <v>0</v>
      </c>
      <c r="Z100" s="19">
        <f>IF(qualitative!V100=80,1,0)</f>
        <v>0</v>
      </c>
      <c r="AA100" s="19">
        <f t="shared" si="19"/>
        <v>0</v>
      </c>
      <c r="AB100" s="19">
        <f>IF(qualitative!W100=5,1,0)</f>
        <v>0</v>
      </c>
      <c r="AC100" s="19">
        <f>IF(qualitative!X100=4,1,0)</f>
        <v>0</v>
      </c>
      <c r="AD100" s="19">
        <f>IF(qualitative!Y100=6,1,0)</f>
        <v>0</v>
      </c>
      <c r="AE100" s="19">
        <f>IF(qualitative!Z100=3,1,0)</f>
        <v>0</v>
      </c>
      <c r="AF100" s="19">
        <f>IF(qualitative!AA100=7,1,0)</f>
        <v>0</v>
      </c>
      <c r="AG100" s="19">
        <f>IF(qualitative!AB100=5,1,0)</f>
        <v>0</v>
      </c>
      <c r="AH100" s="19">
        <f t="shared" si="20"/>
        <v>0</v>
      </c>
      <c r="AI100" s="19">
        <f>IF(qualitative!AC100=39,1,0)</f>
        <v>0</v>
      </c>
      <c r="AJ100" s="19">
        <f>IF(qualitative!AD100=80,1,0)</f>
        <v>0</v>
      </c>
      <c r="AK100" s="19">
        <f>IF(qualitative!AE100=90,1,0)</f>
        <v>0</v>
      </c>
      <c r="AL100" s="19">
        <f>IF(qualitative!AF100=67,1,0)</f>
        <v>0</v>
      </c>
      <c r="AM100" s="19">
        <f>IF(qualitative!AG100=33,1,0)</f>
        <v>0</v>
      </c>
      <c r="AN100" s="19">
        <f t="shared" si="21"/>
        <v>0</v>
      </c>
      <c r="AO100" s="19">
        <f>IF(qualitative!AH100=42,1,0)</f>
        <v>0</v>
      </c>
      <c r="AP100" s="19">
        <f>IF(qualitative!AI100=30,1,0)</f>
        <v>0</v>
      </c>
      <c r="AQ100" s="19">
        <f>IF(qualitative!AJ100=11,1,0)</f>
        <v>0</v>
      </c>
      <c r="AR100" s="19">
        <f>IF(qualitative!AK100=26,1,0)</f>
        <v>0</v>
      </c>
      <c r="AS100" s="19">
        <f>IF(qualitative!AL100=17,1,0)</f>
        <v>0</v>
      </c>
      <c r="AT100" s="19">
        <f t="shared" si="22"/>
        <v>0</v>
      </c>
      <c r="AU100" s="19">
        <f>IF(qualitative!AM100="12+6",1,0)</f>
        <v>0</v>
      </c>
      <c r="AV100" s="19">
        <f>IF(qualitative!AN100=18,1,0)</f>
        <v>0</v>
      </c>
      <c r="AW100" s="19">
        <f t="shared" si="23"/>
        <v>0</v>
      </c>
      <c r="AX100" s="19">
        <f>IF(qualitative!AO100="28-3",1,0)</f>
        <v>0</v>
      </c>
      <c r="AY100" s="19">
        <f>IF(qualitative!AP100=25,1,0)</f>
        <v>0</v>
      </c>
      <c r="AZ100" s="19">
        <f t="shared" si="24"/>
        <v>0</v>
      </c>
      <c r="BA100" s="19">
        <f>IF(qualitative!AQ100=14,1,0)</f>
        <v>0</v>
      </c>
      <c r="BB100" s="19">
        <f>IF(qualitative!AR100=20,1,0)</f>
        <v>0</v>
      </c>
      <c r="BC100" s="19">
        <f>IF(qualitative!AS100=80,1,0)</f>
        <v>0</v>
      </c>
      <c r="BD100" s="19">
        <f>IF(qualitative!AT100=18,1,0)</f>
        <v>0</v>
      </c>
      <c r="BE100" s="19">
        <f>IF(qualitative!AU100=70,1,0)</f>
        <v>0</v>
      </c>
      <c r="BF100" s="19">
        <f>IF(qualitative!AV100=30,1,0)</f>
        <v>0</v>
      </c>
      <c r="BG100" s="19">
        <f t="shared" si="25"/>
        <v>0</v>
      </c>
      <c r="BH100" s="19">
        <f>IF(OR(qualitative!AW100="5*4",qualitative!AW100="4*5",qualitative!AW100="4*5=20",qualitative!AW100="5*4=20"),1,0)</f>
        <v>0</v>
      </c>
      <c r="BI100" s="19">
        <f>IF(qualitative!AX100=3,1,0)</f>
        <v>0</v>
      </c>
      <c r="BJ100" s="19">
        <f>qualitative!AY100</f>
        <v>0</v>
      </c>
      <c r="BK100" s="19">
        <f t="shared" si="26"/>
        <v>0</v>
      </c>
      <c r="BL100" s="19">
        <f>IF(qualitative!AZ100=5,1,0)</f>
        <v>0</v>
      </c>
      <c r="BM100" s="19">
        <f>qualitative!BA100</f>
        <v>0</v>
      </c>
      <c r="BN100" s="19">
        <f t="shared" si="27"/>
        <v>0</v>
      </c>
      <c r="BO100" s="18">
        <f t="shared" si="28"/>
        <v>0</v>
      </c>
      <c r="BP100" s="22">
        <f t="shared" si="29"/>
        <v>0</v>
      </c>
      <c r="BQ100" s="18">
        <f>COUNTIF(qualitative!C100:BA100,999)</f>
        <v>0</v>
      </c>
    </row>
    <row r="101" spans="1:69" x14ac:dyDescent="0.35">
      <c r="A101" s="19"/>
      <c r="B101" s="19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Q101" s="17"/>
    </row>
    <row r="102" spans="1:69" x14ac:dyDescent="0.35">
      <c r="A102" s="19"/>
      <c r="B102" s="19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Q102" s="17"/>
    </row>
    <row r="103" spans="1:69" x14ac:dyDescent="0.35">
      <c r="A103" s="19"/>
      <c r="B103" s="19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Q103" s="17"/>
    </row>
    <row r="104" spans="1:69" x14ac:dyDescent="0.35">
      <c r="A104" s="19"/>
      <c r="B104" s="19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Q104" s="17"/>
    </row>
    <row r="105" spans="1:69" x14ac:dyDescent="0.35">
      <c r="A105" s="19"/>
      <c r="B105" s="19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Q105" s="17"/>
    </row>
    <row r="106" spans="1:69" x14ac:dyDescent="0.35">
      <c r="A106" s="19"/>
      <c r="B106" s="19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Q106" s="17"/>
    </row>
    <row r="107" spans="1:69" x14ac:dyDescent="0.35">
      <c r="A107" s="19"/>
      <c r="B107" s="19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Q107" s="17"/>
    </row>
    <row r="108" spans="1:69" x14ac:dyDescent="0.35">
      <c r="A108" s="19"/>
      <c r="B108" s="19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Q108" s="17"/>
    </row>
    <row r="109" spans="1:69" x14ac:dyDescent="0.35">
      <c r="A109" s="19"/>
      <c r="B109" s="19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Q109" s="17"/>
    </row>
    <row r="110" spans="1:69" x14ac:dyDescent="0.35">
      <c r="A110" s="19"/>
      <c r="B110" s="19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Q110" s="17"/>
    </row>
    <row r="111" spans="1:69" x14ac:dyDescent="0.35">
      <c r="A111" s="19"/>
      <c r="B111" s="19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Q111" s="17"/>
    </row>
    <row r="112" spans="1:69" x14ac:dyDescent="0.35">
      <c r="A112" s="19"/>
      <c r="B112" s="19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Q112" s="17"/>
    </row>
    <row r="113" spans="1:69" x14ac:dyDescent="0.35">
      <c r="A113" s="19"/>
      <c r="B113" s="19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Q113" s="17"/>
    </row>
    <row r="114" spans="1:69" x14ac:dyDescent="0.35">
      <c r="A114" s="19"/>
      <c r="B114" s="19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Q114" s="17"/>
    </row>
    <row r="115" spans="1:69" x14ac:dyDescent="0.35">
      <c r="A115" s="19"/>
      <c r="B115" s="19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Q115" s="17"/>
    </row>
    <row r="116" spans="1:69" x14ac:dyDescent="0.35">
      <c r="A116" s="19"/>
      <c r="B116" s="19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Q116" s="17"/>
    </row>
    <row r="117" spans="1:69" x14ac:dyDescent="0.35">
      <c r="A117" s="19"/>
      <c r="B117" s="19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Q117" s="17"/>
    </row>
    <row r="118" spans="1:69" x14ac:dyDescent="0.35">
      <c r="A118" s="19"/>
      <c r="B118" s="19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Q118" s="17"/>
    </row>
    <row r="119" spans="1:69" x14ac:dyDescent="0.35">
      <c r="A119" s="19"/>
      <c r="B119" s="19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Q119" s="17"/>
    </row>
    <row r="120" spans="1:69" x14ac:dyDescent="0.35">
      <c r="A120" s="19"/>
      <c r="B120" s="19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Q120" s="17"/>
    </row>
    <row r="121" spans="1:69" x14ac:dyDescent="0.35">
      <c r="A121" s="19"/>
      <c r="B121" s="19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Q121" s="17"/>
    </row>
    <row r="122" spans="1:69" x14ac:dyDescent="0.35">
      <c r="A122" s="19"/>
      <c r="B122" s="19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Q122" s="17"/>
    </row>
    <row r="123" spans="1:69" x14ac:dyDescent="0.35">
      <c r="A123" s="19"/>
      <c r="B123" s="19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Q123" s="17"/>
    </row>
    <row r="124" spans="1:69" x14ac:dyDescent="0.35">
      <c r="A124" s="19"/>
      <c r="B124" s="19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Q124" s="17"/>
    </row>
    <row r="125" spans="1:69" x14ac:dyDescent="0.35">
      <c r="A125" s="19"/>
      <c r="B125" s="19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Q125" s="17"/>
    </row>
    <row r="126" spans="1:69" x14ac:dyDescent="0.35">
      <c r="A126" s="19"/>
      <c r="B126" s="19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Q126" s="17"/>
    </row>
    <row r="127" spans="1:69" x14ac:dyDescent="0.35">
      <c r="A127" s="19"/>
      <c r="B127" s="19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Q127" s="17"/>
    </row>
    <row r="128" spans="1:69" x14ac:dyDescent="0.35">
      <c r="A128" s="19"/>
      <c r="B128" s="19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Q128" s="17"/>
    </row>
    <row r="129" spans="1:69" x14ac:dyDescent="0.35">
      <c r="A129" s="19"/>
      <c r="B129" s="19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Q129" s="17"/>
    </row>
    <row r="130" spans="1:69" x14ac:dyDescent="0.35">
      <c r="A130" s="19"/>
      <c r="B130" s="19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Q130" s="17"/>
    </row>
    <row r="131" spans="1:69" x14ac:dyDescent="0.35">
      <c r="A131" s="19"/>
      <c r="B131" s="19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Q131" s="17"/>
    </row>
    <row r="132" spans="1:69" x14ac:dyDescent="0.35">
      <c r="A132" s="19"/>
      <c r="B132" s="19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Q132" s="17"/>
    </row>
    <row r="133" spans="1:69" x14ac:dyDescent="0.35">
      <c r="A133" s="19"/>
      <c r="B133" s="19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Q133" s="17"/>
    </row>
    <row r="134" spans="1:69" x14ac:dyDescent="0.35">
      <c r="A134" s="19"/>
      <c r="B134" s="19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Q134" s="17"/>
    </row>
    <row r="135" spans="1:69" x14ac:dyDescent="0.35">
      <c r="A135" s="19"/>
      <c r="B135" s="19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Q135" s="17"/>
    </row>
    <row r="136" spans="1:69" x14ac:dyDescent="0.35">
      <c r="A136" s="19"/>
      <c r="B136" s="19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Q136" s="17"/>
    </row>
    <row r="137" spans="1:69" x14ac:dyDescent="0.35">
      <c r="A137" s="19"/>
      <c r="B137" s="19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Q137" s="17"/>
    </row>
    <row r="138" spans="1:69" x14ac:dyDescent="0.35">
      <c r="A138" s="19"/>
      <c r="B138" s="19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Q138" s="17"/>
    </row>
    <row r="139" spans="1:69" x14ac:dyDescent="0.35">
      <c r="A139" s="19"/>
      <c r="B139" s="19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Q139" s="17"/>
    </row>
    <row r="140" spans="1:69" x14ac:dyDescent="0.35">
      <c r="A140" s="19"/>
      <c r="B140" s="19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Q140" s="17"/>
    </row>
    <row r="141" spans="1:69" x14ac:dyDescent="0.35">
      <c r="A141" s="19"/>
      <c r="B141" s="19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Q141" s="17"/>
    </row>
    <row r="142" spans="1:69" x14ac:dyDescent="0.35">
      <c r="A142" s="19"/>
      <c r="B142" s="19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Q142" s="17"/>
    </row>
    <row r="143" spans="1:69" x14ac:dyDescent="0.35">
      <c r="A143" s="19"/>
      <c r="B143" s="19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Q143" s="17"/>
    </row>
    <row r="144" spans="1:69" x14ac:dyDescent="0.35">
      <c r="A144" s="19"/>
      <c r="B144" s="19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Q144" s="17"/>
    </row>
    <row r="145" spans="1:69" x14ac:dyDescent="0.35">
      <c r="A145" s="19"/>
      <c r="B145" s="19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Q145" s="17"/>
    </row>
    <row r="146" spans="1:69" x14ac:dyDescent="0.35">
      <c r="A146" s="19"/>
      <c r="B146" s="19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Q146" s="17"/>
    </row>
    <row r="147" spans="1:69" x14ac:dyDescent="0.35">
      <c r="A147" s="19"/>
      <c r="B147" s="19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Q147" s="17"/>
    </row>
    <row r="148" spans="1:69" x14ac:dyDescent="0.35">
      <c r="A148" s="19"/>
      <c r="B148" s="19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Q148" s="17"/>
    </row>
    <row r="149" spans="1:69" x14ac:dyDescent="0.35">
      <c r="A149" s="19"/>
      <c r="B149" s="19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Q149" s="17"/>
    </row>
    <row r="150" spans="1:69" x14ac:dyDescent="0.35">
      <c r="A150" s="19"/>
      <c r="B150" s="19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Q150" s="17"/>
    </row>
    <row r="151" spans="1:69" x14ac:dyDescent="0.35">
      <c r="A151" s="19"/>
      <c r="B151" s="19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Q151" s="17"/>
    </row>
    <row r="152" spans="1:69" x14ac:dyDescent="0.35">
      <c r="A152" s="19"/>
      <c r="B152" s="19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Q152" s="17"/>
    </row>
    <row r="153" spans="1:69" x14ac:dyDescent="0.35">
      <c r="A153" s="19"/>
      <c r="B153" s="19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Q153" s="17"/>
    </row>
    <row r="154" spans="1:69" x14ac:dyDescent="0.35">
      <c r="A154" s="19"/>
      <c r="B154" s="19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Q154" s="17"/>
    </row>
    <row r="155" spans="1:69" x14ac:dyDescent="0.35">
      <c r="A155" s="19"/>
      <c r="B155" s="19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Q155" s="17"/>
    </row>
    <row r="156" spans="1:69" x14ac:dyDescent="0.35">
      <c r="A156" s="19"/>
      <c r="B156" s="19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Q156" s="17"/>
    </row>
    <row r="157" spans="1:69" x14ac:dyDescent="0.35">
      <c r="A157" s="19"/>
      <c r="B157" s="19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Q157" s="17"/>
    </row>
    <row r="158" spans="1:69" x14ac:dyDescent="0.35">
      <c r="A158" s="19"/>
      <c r="B158" s="19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Q158" s="17"/>
    </row>
    <row r="159" spans="1:69" x14ac:dyDescent="0.35">
      <c r="A159" s="19"/>
      <c r="B159" s="19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Q159" s="17"/>
    </row>
    <row r="160" spans="1:69" x14ac:dyDescent="0.35">
      <c r="A160" s="19"/>
      <c r="B160" s="19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Q160" s="17"/>
    </row>
    <row r="161" spans="1:69" x14ac:dyDescent="0.35">
      <c r="A161" s="19"/>
      <c r="B161" s="19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Q161" s="17"/>
    </row>
    <row r="162" spans="1:69" x14ac:dyDescent="0.35">
      <c r="A162" s="19"/>
      <c r="B162" s="19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Q162" s="17"/>
    </row>
    <row r="163" spans="1:69" x14ac:dyDescent="0.35">
      <c r="A163" s="19"/>
      <c r="B163" s="19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Q163" s="17"/>
    </row>
    <row r="164" spans="1:69" x14ac:dyDescent="0.35">
      <c r="A164" s="19"/>
      <c r="B164" s="19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Q164" s="17"/>
    </row>
    <row r="165" spans="1:69" x14ac:dyDescent="0.35">
      <c r="A165" s="19"/>
      <c r="B165" s="19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Q165" s="17"/>
    </row>
    <row r="166" spans="1:69" x14ac:dyDescent="0.35">
      <c r="A166" s="19"/>
      <c r="B166" s="19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Q166" s="17"/>
    </row>
    <row r="167" spans="1:69" x14ac:dyDescent="0.35">
      <c r="A167" s="19"/>
      <c r="B167" s="19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Q167" s="17"/>
    </row>
    <row r="168" spans="1:69" x14ac:dyDescent="0.35">
      <c r="A168" s="19"/>
      <c r="B168" s="19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Q168" s="17"/>
    </row>
    <row r="169" spans="1:69" x14ac:dyDescent="0.35">
      <c r="A169" s="19"/>
      <c r="B169" s="19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Q169" s="17"/>
    </row>
    <row r="170" spans="1:69" x14ac:dyDescent="0.35">
      <c r="A170" s="19"/>
      <c r="B170" s="19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Q170" s="17"/>
    </row>
    <row r="171" spans="1:69" x14ac:dyDescent="0.35">
      <c r="A171" s="19"/>
      <c r="B171" s="19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Q171" s="17"/>
    </row>
    <row r="172" spans="1:69" x14ac:dyDescent="0.35">
      <c r="A172" s="19"/>
      <c r="B172" s="19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Q172" s="17"/>
    </row>
    <row r="173" spans="1:69" x14ac:dyDescent="0.35">
      <c r="A173" s="19"/>
      <c r="B173" s="19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Q173" s="17"/>
    </row>
    <row r="174" spans="1:69" x14ac:dyDescent="0.35">
      <c r="A174" s="19"/>
      <c r="B174" s="19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Q174" s="17"/>
    </row>
    <row r="175" spans="1:69" x14ac:dyDescent="0.35">
      <c r="A175" s="19"/>
      <c r="B175" s="19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Q175" s="17"/>
    </row>
    <row r="176" spans="1:69" x14ac:dyDescent="0.35">
      <c r="A176" s="19"/>
      <c r="B176" s="19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Q176" s="17"/>
    </row>
    <row r="177" spans="1:69" x14ac:dyDescent="0.35">
      <c r="A177" s="19"/>
      <c r="B177" s="19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Q177" s="17"/>
    </row>
    <row r="178" spans="1:69" x14ac:dyDescent="0.35">
      <c r="A178" s="19"/>
      <c r="B178" s="19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Q178" s="17"/>
    </row>
    <row r="179" spans="1:69" x14ac:dyDescent="0.35">
      <c r="A179" s="19"/>
      <c r="B179" s="19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Q179" s="17"/>
    </row>
    <row r="180" spans="1:69" x14ac:dyDescent="0.35">
      <c r="A180" s="19"/>
      <c r="B180" s="19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Q180" s="17"/>
    </row>
    <row r="181" spans="1:69" x14ac:dyDescent="0.35">
      <c r="A181" s="19"/>
      <c r="B181" s="19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Q181" s="17"/>
    </row>
    <row r="182" spans="1:69" x14ac:dyDescent="0.35">
      <c r="A182" s="19"/>
      <c r="B182" s="19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Q182" s="17"/>
    </row>
    <row r="183" spans="1:69" x14ac:dyDescent="0.35">
      <c r="A183" s="19"/>
      <c r="B183" s="19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Q183" s="17"/>
    </row>
    <row r="184" spans="1:69" x14ac:dyDescent="0.35">
      <c r="A184" s="19"/>
      <c r="B184" s="19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Q184" s="17"/>
    </row>
    <row r="185" spans="1:69" x14ac:dyDescent="0.35">
      <c r="A185" s="19"/>
      <c r="B185" s="19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Q185" s="17"/>
    </row>
    <row r="186" spans="1:69" x14ac:dyDescent="0.35">
      <c r="A186" s="19"/>
      <c r="B186" s="19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Q186" s="17"/>
    </row>
    <row r="187" spans="1:69" x14ac:dyDescent="0.35">
      <c r="A187" s="19"/>
      <c r="B187" s="19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Q187" s="17"/>
    </row>
    <row r="188" spans="1:69" x14ac:dyDescent="0.35">
      <c r="A188" s="19"/>
      <c r="B188" s="19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Q188" s="17"/>
    </row>
    <row r="189" spans="1:69" x14ac:dyDescent="0.35">
      <c r="A189" s="19"/>
      <c r="B189" s="19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Q189" s="17"/>
    </row>
    <row r="190" spans="1:69" x14ac:dyDescent="0.35">
      <c r="A190" s="19"/>
      <c r="B190" s="19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Q190" s="17"/>
    </row>
    <row r="191" spans="1:69" x14ac:dyDescent="0.35">
      <c r="A191" s="19"/>
      <c r="B191" s="19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Q191" s="17"/>
    </row>
    <row r="192" spans="1:69" x14ac:dyDescent="0.35">
      <c r="A192" s="19"/>
      <c r="B192" s="19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Q192" s="17"/>
    </row>
    <row r="193" spans="1:69" x14ac:dyDescent="0.35">
      <c r="A193" s="19"/>
      <c r="B193" s="19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Q193" s="17"/>
    </row>
    <row r="194" spans="1:69" x14ac:dyDescent="0.35">
      <c r="A194" s="19"/>
      <c r="B194" s="19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Q194" s="17"/>
    </row>
    <row r="195" spans="1:69" x14ac:dyDescent="0.35">
      <c r="A195" s="19"/>
      <c r="B195" s="19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Q195" s="17"/>
    </row>
    <row r="196" spans="1:69" x14ac:dyDescent="0.35">
      <c r="A196" s="19"/>
      <c r="B196" s="19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Q196" s="17"/>
    </row>
    <row r="197" spans="1:69" x14ac:dyDescent="0.35">
      <c r="A197" s="19"/>
      <c r="B197" s="19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Q197" s="17"/>
    </row>
    <row r="198" spans="1:69" x14ac:dyDescent="0.35">
      <c r="A198" s="19"/>
      <c r="B198" s="19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Q198" s="17"/>
    </row>
    <row r="199" spans="1:69" x14ac:dyDescent="0.35">
      <c r="A199" s="19"/>
      <c r="B199" s="19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Q199" s="17"/>
    </row>
    <row r="200" spans="1:69" x14ac:dyDescent="0.35">
      <c r="A200" s="19"/>
      <c r="B200" s="19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Q200" s="17"/>
    </row>
    <row r="201" spans="1:69" x14ac:dyDescent="0.35">
      <c r="A201" s="19"/>
      <c r="B201" s="19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Q201" s="17"/>
    </row>
    <row r="202" spans="1:69" x14ac:dyDescent="0.35">
      <c r="A202" s="19"/>
      <c r="B202" s="19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Q202" s="17"/>
    </row>
    <row r="203" spans="1:69" x14ac:dyDescent="0.35">
      <c r="A203" s="19"/>
      <c r="B203" s="19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Q203" s="17"/>
    </row>
    <row r="204" spans="1:69" x14ac:dyDescent="0.35">
      <c r="A204" s="19"/>
      <c r="B204" s="19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Q204" s="17"/>
    </row>
    <row r="205" spans="1:69" x14ac:dyDescent="0.35">
      <c r="A205" s="19"/>
      <c r="B205" s="19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Q205" s="17"/>
    </row>
    <row r="206" spans="1:69" x14ac:dyDescent="0.35">
      <c r="A206" s="19"/>
      <c r="B206" s="19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Q206" s="17"/>
    </row>
    <row r="207" spans="1:69" x14ac:dyDescent="0.35">
      <c r="A207" s="19"/>
      <c r="B207" s="19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Q207" s="17"/>
    </row>
    <row r="208" spans="1:69" x14ac:dyDescent="0.35">
      <c r="A208" s="19"/>
      <c r="B208" s="19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Q208" s="17"/>
    </row>
    <row r="209" spans="1:69" x14ac:dyDescent="0.35">
      <c r="A209" s="19"/>
      <c r="B209" s="19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Q209" s="17"/>
    </row>
    <row r="210" spans="1:69" x14ac:dyDescent="0.35">
      <c r="A210" s="19"/>
      <c r="B210" s="19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Q210" s="17"/>
    </row>
    <row r="211" spans="1:69" x14ac:dyDescent="0.35">
      <c r="A211" s="19"/>
      <c r="B211" s="19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Q211" s="17"/>
    </row>
    <row r="212" spans="1:69" x14ac:dyDescent="0.35">
      <c r="A212" s="19"/>
      <c r="B212" s="19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Q212" s="17"/>
    </row>
    <row r="213" spans="1:69" x14ac:dyDescent="0.35">
      <c r="A213" s="19"/>
      <c r="B213" s="19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Q213" s="17"/>
    </row>
    <row r="214" spans="1:69" x14ac:dyDescent="0.35">
      <c r="A214" s="19"/>
      <c r="B214" s="19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Q214" s="17"/>
    </row>
    <row r="215" spans="1:69" x14ac:dyDescent="0.35">
      <c r="A215" s="19"/>
      <c r="B215" s="19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Q215" s="17"/>
    </row>
    <row r="216" spans="1:69" x14ac:dyDescent="0.35">
      <c r="A216" s="19"/>
      <c r="B216" s="19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Q216" s="17"/>
    </row>
    <row r="217" spans="1:69" x14ac:dyDescent="0.35">
      <c r="A217" s="19"/>
      <c r="B217" s="19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Q217" s="17"/>
    </row>
    <row r="218" spans="1:69" x14ac:dyDescent="0.35">
      <c r="A218" s="19"/>
      <c r="B218" s="19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Q218" s="17"/>
    </row>
    <row r="219" spans="1:69" x14ac:dyDescent="0.35">
      <c r="A219" s="19"/>
      <c r="B219" s="19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Q219" s="17"/>
    </row>
    <row r="220" spans="1:69" x14ac:dyDescent="0.35">
      <c r="A220" s="19"/>
      <c r="B220" s="19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Q220" s="17"/>
    </row>
    <row r="221" spans="1:69" x14ac:dyDescent="0.35">
      <c r="A221" s="19"/>
      <c r="B221" s="19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Q221" s="17"/>
    </row>
    <row r="222" spans="1:69" x14ac:dyDescent="0.35">
      <c r="A222" s="19"/>
      <c r="B222" s="19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Q222" s="17"/>
    </row>
    <row r="223" spans="1:69" x14ac:dyDescent="0.35">
      <c r="A223" s="19"/>
      <c r="B223" s="19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Q223" s="17"/>
    </row>
    <row r="224" spans="1:69" x14ac:dyDescent="0.35">
      <c r="A224" s="19"/>
      <c r="B224" s="19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Q224" s="17"/>
    </row>
    <row r="225" spans="1:69" x14ac:dyDescent="0.35">
      <c r="A225" s="19"/>
      <c r="B225" s="19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Q225" s="17"/>
    </row>
    <row r="226" spans="1:69" x14ac:dyDescent="0.35">
      <c r="A226" s="19"/>
      <c r="B226" s="19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Q226" s="17"/>
    </row>
    <row r="227" spans="1:69" x14ac:dyDescent="0.35">
      <c r="A227" s="19"/>
      <c r="B227" s="19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Q227" s="17"/>
    </row>
    <row r="228" spans="1:69" x14ac:dyDescent="0.35">
      <c r="A228" s="19"/>
      <c r="B228" s="19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Q228" s="17"/>
    </row>
    <row r="229" spans="1:69" x14ac:dyDescent="0.35">
      <c r="A229" s="19"/>
      <c r="B229" s="19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Q229" s="17"/>
    </row>
    <row r="230" spans="1:69" x14ac:dyDescent="0.35">
      <c r="A230" s="19"/>
      <c r="B230" s="19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Q230" s="17"/>
    </row>
    <row r="231" spans="1:69" x14ac:dyDescent="0.35">
      <c r="A231" s="19"/>
      <c r="B231" s="19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Q231" s="17"/>
    </row>
    <row r="232" spans="1:69" x14ac:dyDescent="0.35">
      <c r="A232" s="19"/>
      <c r="B232" s="19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Q232" s="17"/>
    </row>
    <row r="233" spans="1:69" x14ac:dyDescent="0.35">
      <c r="A233" s="19"/>
      <c r="B233" s="19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Q233" s="17"/>
    </row>
    <row r="234" spans="1:69" x14ac:dyDescent="0.35">
      <c r="A234" s="19"/>
      <c r="B234" s="19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Q234" s="17"/>
    </row>
    <row r="235" spans="1:69" x14ac:dyDescent="0.35">
      <c r="A235" s="19"/>
      <c r="B235" s="19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Q235" s="17"/>
    </row>
    <row r="236" spans="1:69" x14ac:dyDescent="0.35">
      <c r="A236" s="19"/>
      <c r="B236" s="19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Q236" s="17"/>
    </row>
    <row r="237" spans="1:69" x14ac:dyDescent="0.35">
      <c r="A237" s="19"/>
      <c r="B237" s="19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Q237" s="17"/>
    </row>
    <row r="238" spans="1:69" x14ac:dyDescent="0.35">
      <c r="A238" s="19"/>
      <c r="B238" s="19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Q238" s="17"/>
    </row>
    <row r="239" spans="1:69" x14ac:dyDescent="0.35">
      <c r="A239" s="19"/>
      <c r="B239" s="19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Q239" s="17"/>
    </row>
    <row r="240" spans="1:69" x14ac:dyDescent="0.35">
      <c r="A240" s="19"/>
      <c r="B240" s="19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Q240" s="17"/>
    </row>
    <row r="241" spans="1:69" x14ac:dyDescent="0.35">
      <c r="A241" s="19"/>
      <c r="B241" s="19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Q241" s="17"/>
    </row>
    <row r="242" spans="1:69" x14ac:dyDescent="0.35">
      <c r="A242" s="19"/>
      <c r="B242" s="19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Q242" s="17"/>
    </row>
    <row r="243" spans="1:69" x14ac:dyDescent="0.35">
      <c r="A243" s="19"/>
      <c r="B243" s="19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Q243" s="17"/>
    </row>
    <row r="244" spans="1:69" x14ac:dyDescent="0.35">
      <c r="A244" s="19"/>
      <c r="B244" s="19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Q244" s="17"/>
    </row>
    <row r="245" spans="1:69" x14ac:dyDescent="0.35">
      <c r="A245" s="19"/>
      <c r="B245" s="19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Q245" s="17"/>
    </row>
    <row r="246" spans="1:69" x14ac:dyDescent="0.35">
      <c r="A246" s="19"/>
      <c r="B246" s="19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Q246" s="17"/>
    </row>
    <row r="247" spans="1:69" x14ac:dyDescent="0.35">
      <c r="A247" s="19"/>
      <c r="B247" s="19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Q247" s="17"/>
    </row>
    <row r="248" spans="1:69" x14ac:dyDescent="0.35">
      <c r="A248" s="19"/>
      <c r="B248" s="19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Q248" s="17"/>
    </row>
    <row r="249" spans="1:69" x14ac:dyDescent="0.35">
      <c r="A249" s="19"/>
      <c r="B249" s="19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Q249" s="17"/>
    </row>
    <row r="250" spans="1:69" x14ac:dyDescent="0.35">
      <c r="A250" s="19"/>
      <c r="B250" s="19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Q250" s="17"/>
    </row>
    <row r="251" spans="1:69" x14ac:dyDescent="0.35">
      <c r="A251" s="19"/>
      <c r="B251" s="19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Q251" s="17"/>
    </row>
    <row r="252" spans="1:69" x14ac:dyDescent="0.35">
      <c r="A252" s="19"/>
      <c r="B252" s="19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Q252" s="17"/>
    </row>
    <row r="253" spans="1:69" x14ac:dyDescent="0.35">
      <c r="A253" s="19"/>
      <c r="B253" s="19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Q253" s="17"/>
    </row>
    <row r="254" spans="1:69" x14ac:dyDescent="0.35">
      <c r="A254" s="19"/>
      <c r="B254" s="19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Q254" s="17"/>
    </row>
    <row r="255" spans="1:69" x14ac:dyDescent="0.35">
      <c r="A255" s="19"/>
      <c r="B255" s="19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Q255" s="17"/>
    </row>
    <row r="256" spans="1:69" x14ac:dyDescent="0.35">
      <c r="A256" s="19"/>
      <c r="B256" s="19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Q256" s="17"/>
    </row>
    <row r="257" spans="1:69" x14ac:dyDescent="0.35">
      <c r="A257" s="19"/>
      <c r="B257" s="19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Q257" s="17"/>
    </row>
    <row r="258" spans="1:69" x14ac:dyDescent="0.35">
      <c r="A258" s="19"/>
      <c r="B258" s="19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Q258" s="17"/>
    </row>
    <row r="259" spans="1:69" x14ac:dyDescent="0.35">
      <c r="A259" s="19"/>
      <c r="B259" s="19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Q259" s="17"/>
    </row>
    <row r="260" spans="1:69" x14ac:dyDescent="0.35">
      <c r="A260" s="19"/>
      <c r="B260" s="19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Q260" s="17"/>
    </row>
    <row r="261" spans="1:69" x14ac:dyDescent="0.35">
      <c r="A261" s="19"/>
      <c r="B261" s="19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Q261" s="17"/>
    </row>
    <row r="262" spans="1:69" x14ac:dyDescent="0.35">
      <c r="A262" s="19"/>
      <c r="B262" s="19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Q262" s="17"/>
    </row>
    <row r="263" spans="1:69" x14ac:dyDescent="0.35">
      <c r="A263" s="19"/>
      <c r="B263" s="19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Q263" s="17"/>
    </row>
    <row r="264" spans="1:69" x14ac:dyDescent="0.35">
      <c r="A264" s="19"/>
      <c r="B264" s="19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Q264" s="17"/>
    </row>
    <row r="265" spans="1:69" x14ac:dyDescent="0.35">
      <c r="A265" s="19"/>
      <c r="B265" s="19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Q265" s="17"/>
    </row>
    <row r="266" spans="1:69" x14ac:dyDescent="0.35">
      <c r="A266" s="19"/>
      <c r="B266" s="19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Q266" s="17"/>
    </row>
    <row r="267" spans="1:69" x14ac:dyDescent="0.35">
      <c r="A267" s="19"/>
      <c r="B267" s="19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Q267" s="17"/>
    </row>
    <row r="268" spans="1:69" x14ac:dyDescent="0.35">
      <c r="A268" s="19"/>
      <c r="B268" s="19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Q268" s="17"/>
    </row>
    <row r="269" spans="1:69" x14ac:dyDescent="0.35">
      <c r="A269" s="19"/>
      <c r="B269" s="19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Q269" s="17"/>
    </row>
    <row r="270" spans="1:69" x14ac:dyDescent="0.35">
      <c r="A270" s="19"/>
      <c r="B270" s="19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Q270" s="17"/>
    </row>
    <row r="271" spans="1:69" x14ac:dyDescent="0.35">
      <c r="A271" s="19"/>
      <c r="B271" s="19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Q271" s="17"/>
    </row>
    <row r="272" spans="1:69" x14ac:dyDescent="0.35">
      <c r="A272" s="19"/>
      <c r="B272" s="19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Q272" s="17"/>
    </row>
    <row r="273" spans="1:69" x14ac:dyDescent="0.35">
      <c r="A273" s="19"/>
      <c r="B273" s="19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Q273" s="17"/>
    </row>
    <row r="274" spans="1:69" x14ac:dyDescent="0.35">
      <c r="A274" s="19"/>
      <c r="B274" s="19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Q274" s="17"/>
    </row>
    <row r="275" spans="1:69" x14ac:dyDescent="0.35">
      <c r="A275" s="19"/>
      <c r="B275" s="19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Q275" s="17"/>
    </row>
    <row r="276" spans="1:69" x14ac:dyDescent="0.35">
      <c r="A276" s="19"/>
      <c r="B276" s="19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Q276" s="17"/>
    </row>
    <row r="277" spans="1:69" x14ac:dyDescent="0.35">
      <c r="A277" s="19"/>
      <c r="B277" s="19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Q277" s="17"/>
    </row>
    <row r="278" spans="1:69" x14ac:dyDescent="0.35">
      <c r="A278" s="19"/>
      <c r="B278" s="19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Q278" s="17"/>
    </row>
    <row r="279" spans="1:69" x14ac:dyDescent="0.35">
      <c r="A279" s="19"/>
      <c r="B279" s="19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Q279" s="17"/>
    </row>
    <row r="280" spans="1:69" x14ac:dyDescent="0.35">
      <c r="A280" s="19"/>
      <c r="B280" s="19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Q280" s="17"/>
    </row>
    <row r="281" spans="1:69" x14ac:dyDescent="0.35">
      <c r="A281" s="19"/>
      <c r="B281" s="19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Q281" s="17"/>
    </row>
    <row r="282" spans="1:69" x14ac:dyDescent="0.35">
      <c r="A282" s="19"/>
      <c r="B282" s="19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Q282" s="17"/>
    </row>
    <row r="283" spans="1:69" x14ac:dyDescent="0.35">
      <c r="A283" s="19"/>
      <c r="B283" s="19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Q283" s="17"/>
    </row>
    <row r="284" spans="1:69" x14ac:dyDescent="0.35">
      <c r="A284" s="19"/>
      <c r="B284" s="19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Q284" s="17"/>
    </row>
    <row r="285" spans="1:69" x14ac:dyDescent="0.35">
      <c r="A285" s="19"/>
      <c r="B285" s="19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Q285" s="17"/>
    </row>
    <row r="286" spans="1:69" x14ac:dyDescent="0.35">
      <c r="A286" s="19"/>
      <c r="B286" s="19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Q286" s="17"/>
    </row>
    <row r="287" spans="1:69" x14ac:dyDescent="0.35">
      <c r="A287" s="19"/>
      <c r="B287" s="19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Q287" s="17"/>
    </row>
    <row r="288" spans="1:69" x14ac:dyDescent="0.35">
      <c r="A288" s="19"/>
      <c r="B288" s="19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Q288" s="17"/>
    </row>
    <row r="289" spans="1:69" x14ac:dyDescent="0.35">
      <c r="A289" s="19"/>
      <c r="B289" s="19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Q289" s="17"/>
    </row>
    <row r="290" spans="1:69" x14ac:dyDescent="0.35">
      <c r="A290" s="19"/>
      <c r="B290" s="19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Q290" s="17"/>
    </row>
    <row r="291" spans="1:69" x14ac:dyDescent="0.35">
      <c r="A291" s="19"/>
      <c r="B291" s="19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Q291" s="17"/>
    </row>
    <row r="292" spans="1:69" x14ac:dyDescent="0.35">
      <c r="A292" s="19"/>
      <c r="B292" s="19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Q292" s="17"/>
    </row>
    <row r="293" spans="1:69" x14ac:dyDescent="0.35">
      <c r="A293" s="19"/>
      <c r="B293" s="19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Q293" s="17"/>
    </row>
    <row r="294" spans="1:69" x14ac:dyDescent="0.35">
      <c r="A294" s="19"/>
      <c r="B294" s="19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Q294" s="17"/>
    </row>
    <row r="295" spans="1:69" x14ac:dyDescent="0.35">
      <c r="A295" s="19"/>
      <c r="B295" s="19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Q295" s="17"/>
    </row>
    <row r="296" spans="1:69" x14ac:dyDescent="0.35">
      <c r="A296" s="19"/>
      <c r="B296" s="19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Q296" s="17"/>
    </row>
    <row r="297" spans="1:69" x14ac:dyDescent="0.35">
      <c r="A297" s="19"/>
      <c r="B297" s="19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Q297" s="17"/>
    </row>
    <row r="298" spans="1:69" x14ac:dyDescent="0.35">
      <c r="A298" s="19"/>
      <c r="B298" s="19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Q298" s="17"/>
    </row>
    <row r="299" spans="1:69" x14ac:dyDescent="0.35">
      <c r="A299" s="19"/>
      <c r="B299" s="19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Q299" s="17"/>
    </row>
    <row r="300" spans="1:69" x14ac:dyDescent="0.35">
      <c r="A300" s="19"/>
      <c r="B300" s="19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Q300" s="17"/>
    </row>
    <row r="301" spans="1:69" x14ac:dyDescent="0.35">
      <c r="A301" s="19"/>
      <c r="B301" s="19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Q301" s="17"/>
    </row>
    <row r="302" spans="1:69" x14ac:dyDescent="0.35">
      <c r="A302" s="19"/>
      <c r="B302" s="19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Q302" s="17"/>
    </row>
    <row r="303" spans="1:69" x14ac:dyDescent="0.35">
      <c r="A303" s="19"/>
      <c r="B303" s="19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Q303" s="17"/>
    </row>
    <row r="304" spans="1:69" x14ac:dyDescent="0.35">
      <c r="A304" s="19"/>
      <c r="B304" s="19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Q304" s="17"/>
    </row>
    <row r="305" spans="1:69" x14ac:dyDescent="0.35">
      <c r="A305" s="19"/>
      <c r="B305" s="19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Q305" s="17"/>
    </row>
    <row r="306" spans="1:69" x14ac:dyDescent="0.35">
      <c r="A306" s="19"/>
      <c r="B306" s="19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Q306" s="17"/>
    </row>
    <row r="307" spans="1:69" x14ac:dyDescent="0.35">
      <c r="A307" s="19"/>
      <c r="B307" s="19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Q307" s="17"/>
    </row>
    <row r="308" spans="1:69" x14ac:dyDescent="0.35">
      <c r="A308" s="19"/>
      <c r="B308" s="19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Q308" s="17"/>
    </row>
    <row r="309" spans="1:69" x14ac:dyDescent="0.35">
      <c r="A309" s="19"/>
      <c r="B309" s="19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Q309" s="17"/>
    </row>
    <row r="310" spans="1:69" x14ac:dyDescent="0.35">
      <c r="A310" s="19"/>
      <c r="B310" s="19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Q310" s="17"/>
    </row>
    <row r="311" spans="1:69" x14ac:dyDescent="0.35">
      <c r="A311" s="19"/>
      <c r="B311" s="19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Q311" s="17"/>
    </row>
    <row r="312" spans="1:69" x14ac:dyDescent="0.35">
      <c r="A312" s="19"/>
      <c r="B312" s="19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Q312" s="17"/>
    </row>
    <row r="313" spans="1:69" x14ac:dyDescent="0.35">
      <c r="A313" s="19"/>
      <c r="B313" s="19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Q313" s="17"/>
    </row>
    <row r="314" spans="1:69" x14ac:dyDescent="0.35">
      <c r="A314" s="19"/>
      <c r="B314" s="19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Q314" s="17"/>
    </row>
    <row r="315" spans="1:69" x14ac:dyDescent="0.35">
      <c r="A315" s="19"/>
      <c r="B315" s="19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Q315" s="17"/>
    </row>
    <row r="316" spans="1:69" x14ac:dyDescent="0.35">
      <c r="A316" s="19"/>
      <c r="B316" s="19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Q316" s="17"/>
    </row>
    <row r="317" spans="1:69" x14ac:dyDescent="0.35">
      <c r="A317" s="19"/>
      <c r="B317" s="19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Q317" s="17"/>
    </row>
    <row r="318" spans="1:69" x14ac:dyDescent="0.35">
      <c r="A318" s="19"/>
      <c r="B318" s="19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Q318" s="17"/>
    </row>
    <row r="319" spans="1:69" x14ac:dyDescent="0.35">
      <c r="A319" s="19"/>
      <c r="B319" s="19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Q319" s="17"/>
    </row>
    <row r="320" spans="1:69" x14ac:dyDescent="0.35">
      <c r="A320" s="19"/>
      <c r="B320" s="19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Q320" s="17"/>
    </row>
    <row r="321" spans="1:69" x14ac:dyDescent="0.35">
      <c r="A321" s="19"/>
      <c r="B321" s="19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Q321" s="17"/>
    </row>
    <row r="322" spans="1:69" x14ac:dyDescent="0.35">
      <c r="A322" s="19"/>
      <c r="B322" s="19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Q322" s="17"/>
    </row>
    <row r="323" spans="1:69" x14ac:dyDescent="0.35">
      <c r="A323" s="19"/>
      <c r="B323" s="19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Q323" s="17"/>
    </row>
    <row r="324" spans="1:69" x14ac:dyDescent="0.35">
      <c r="A324" s="19"/>
      <c r="B324" s="19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Q324" s="17"/>
    </row>
    <row r="325" spans="1:69" x14ac:dyDescent="0.35">
      <c r="A325" s="19"/>
      <c r="B325" s="19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Q325" s="17"/>
    </row>
    <row r="326" spans="1:69" x14ac:dyDescent="0.35">
      <c r="A326" s="19"/>
      <c r="B326" s="19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Q326" s="17"/>
    </row>
    <row r="327" spans="1:69" x14ac:dyDescent="0.35">
      <c r="A327" s="19"/>
      <c r="B327" s="19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Q327" s="17"/>
    </row>
    <row r="328" spans="1:69" x14ac:dyDescent="0.35">
      <c r="A328" s="19"/>
      <c r="B328" s="19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Q328" s="17"/>
    </row>
    <row r="329" spans="1:69" x14ac:dyDescent="0.35">
      <c r="A329" s="19"/>
      <c r="B329" s="19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Q329" s="17"/>
    </row>
    <row r="330" spans="1:69" x14ac:dyDescent="0.35">
      <c r="A330" s="19"/>
      <c r="B330" s="19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Q330" s="17"/>
    </row>
    <row r="331" spans="1:69" x14ac:dyDescent="0.35">
      <c r="A331" s="19"/>
      <c r="B331" s="19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Q331" s="17"/>
    </row>
    <row r="332" spans="1:69" x14ac:dyDescent="0.35">
      <c r="A332" s="19"/>
      <c r="B332" s="19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Q332" s="17"/>
    </row>
    <row r="333" spans="1:69" x14ac:dyDescent="0.35">
      <c r="A333" s="19"/>
      <c r="B333" s="19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Q333" s="17"/>
    </row>
    <row r="334" spans="1:69" x14ac:dyDescent="0.35">
      <c r="A334" s="19"/>
      <c r="B334" s="19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Q334" s="17"/>
    </row>
    <row r="335" spans="1:69" x14ac:dyDescent="0.35">
      <c r="A335" s="19"/>
      <c r="B335" s="19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Q335" s="17"/>
    </row>
    <row r="336" spans="1:69" x14ac:dyDescent="0.35">
      <c r="A336" s="19"/>
      <c r="B336" s="19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Q336" s="17"/>
    </row>
    <row r="337" spans="1:69" x14ac:dyDescent="0.35">
      <c r="A337" s="19"/>
      <c r="B337" s="19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Q337" s="17"/>
    </row>
    <row r="338" spans="1:69" x14ac:dyDescent="0.35">
      <c r="A338" s="19"/>
      <c r="B338" s="19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Q338" s="17"/>
    </row>
    <row r="339" spans="1:69" x14ac:dyDescent="0.35">
      <c r="A339" s="19"/>
      <c r="B339" s="19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Q339" s="17"/>
    </row>
    <row r="340" spans="1:69" x14ac:dyDescent="0.35">
      <c r="A340" s="19"/>
      <c r="B340" s="19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Q340" s="17"/>
    </row>
    <row r="341" spans="1:69" x14ac:dyDescent="0.35">
      <c r="A341" s="19"/>
      <c r="B341" s="19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Q341" s="17"/>
    </row>
    <row r="342" spans="1:69" x14ac:dyDescent="0.35">
      <c r="A342" s="19"/>
      <c r="B342" s="19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Q342" s="17"/>
    </row>
    <row r="343" spans="1:69" x14ac:dyDescent="0.35">
      <c r="A343" s="19"/>
      <c r="B343" s="19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Q343" s="17"/>
    </row>
    <row r="344" spans="1:69" x14ac:dyDescent="0.35">
      <c r="A344" s="19"/>
      <c r="B344" s="19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Q344" s="17"/>
    </row>
    <row r="345" spans="1:69" x14ac:dyDescent="0.35">
      <c r="A345" s="19"/>
      <c r="B345" s="19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Q345" s="17"/>
    </row>
    <row r="346" spans="1:69" x14ac:dyDescent="0.35">
      <c r="A346" s="19"/>
      <c r="B346" s="19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Q346" s="17"/>
    </row>
    <row r="347" spans="1:69" x14ac:dyDescent="0.35">
      <c r="A347" s="19"/>
      <c r="B347" s="19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Q347" s="17"/>
    </row>
    <row r="348" spans="1:69" x14ac:dyDescent="0.35">
      <c r="A348" s="19"/>
      <c r="B348" s="19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Q348" s="17"/>
    </row>
    <row r="349" spans="1:69" x14ac:dyDescent="0.35">
      <c r="A349" s="19"/>
      <c r="B349" s="19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Q349" s="17"/>
    </row>
    <row r="350" spans="1:69" x14ac:dyDescent="0.35">
      <c r="A350" s="19"/>
      <c r="B350" s="19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Q350" s="17"/>
    </row>
    <row r="351" spans="1:69" x14ac:dyDescent="0.35">
      <c r="A351" s="19"/>
      <c r="B351" s="19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Q351" s="17"/>
    </row>
    <row r="352" spans="1:69" x14ac:dyDescent="0.35">
      <c r="A352" s="19"/>
      <c r="B352" s="19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Q352" s="17"/>
    </row>
    <row r="353" spans="1:69" x14ac:dyDescent="0.35">
      <c r="A353" s="19"/>
      <c r="B353" s="19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Q353" s="17"/>
    </row>
    <row r="354" spans="1:69" x14ac:dyDescent="0.35">
      <c r="A354" s="19"/>
      <c r="B354" s="19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Q354" s="17"/>
    </row>
    <row r="355" spans="1:69" x14ac:dyDescent="0.35">
      <c r="A355" s="19"/>
      <c r="B355" s="19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Q355" s="17"/>
    </row>
    <row r="356" spans="1:69" x14ac:dyDescent="0.35">
      <c r="A356" s="19"/>
      <c r="B356" s="19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Q356" s="17"/>
    </row>
    <row r="357" spans="1:69" x14ac:dyDescent="0.35">
      <c r="A357" s="19"/>
      <c r="B357" s="19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Q357" s="17"/>
    </row>
    <row r="358" spans="1:69" x14ac:dyDescent="0.35">
      <c r="A358" s="19"/>
      <c r="B358" s="19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Q358" s="17"/>
    </row>
    <row r="359" spans="1:69" x14ac:dyDescent="0.35">
      <c r="A359" s="19"/>
      <c r="B359" s="19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Q359" s="17"/>
    </row>
    <row r="360" spans="1:69" x14ac:dyDescent="0.35">
      <c r="A360" s="19"/>
      <c r="B360" s="19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Q360" s="17"/>
    </row>
    <row r="361" spans="1:69" x14ac:dyDescent="0.35">
      <c r="A361" s="19"/>
      <c r="B361" s="19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Q361" s="17"/>
    </row>
    <row r="362" spans="1:69" x14ac:dyDescent="0.35">
      <c r="A362" s="19"/>
      <c r="B362" s="19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Q362" s="17"/>
    </row>
    <row r="363" spans="1:69" x14ac:dyDescent="0.35">
      <c r="A363" s="19"/>
      <c r="B363" s="19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Q363" s="17"/>
    </row>
    <row r="364" spans="1:69" x14ac:dyDescent="0.35">
      <c r="A364" s="19"/>
      <c r="B364" s="19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Q364" s="17"/>
    </row>
    <row r="365" spans="1:69" x14ac:dyDescent="0.35">
      <c r="A365" s="19"/>
      <c r="B365" s="19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Q365" s="17"/>
    </row>
    <row r="366" spans="1:69" x14ac:dyDescent="0.35">
      <c r="A366" s="19"/>
      <c r="B366" s="19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Q366" s="17"/>
    </row>
    <row r="367" spans="1:69" x14ac:dyDescent="0.35">
      <c r="A367" s="19"/>
      <c r="B367" s="19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Q367" s="17"/>
    </row>
    <row r="368" spans="1:69" x14ac:dyDescent="0.35">
      <c r="A368" s="19"/>
      <c r="B368" s="19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Q368" s="17"/>
    </row>
    <row r="369" spans="1:69" x14ac:dyDescent="0.35">
      <c r="A369" s="19"/>
      <c r="B369" s="19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Q369" s="17"/>
    </row>
    <row r="370" spans="1:69" x14ac:dyDescent="0.35">
      <c r="A370" s="19"/>
      <c r="B370" s="19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Q370" s="17"/>
    </row>
    <row r="371" spans="1:69" x14ac:dyDescent="0.35">
      <c r="A371" s="19"/>
      <c r="B371" s="19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Q371" s="17"/>
    </row>
    <row r="372" spans="1:69" x14ac:dyDescent="0.35">
      <c r="A372" s="19"/>
      <c r="B372" s="19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Q372" s="17"/>
    </row>
    <row r="373" spans="1:69" x14ac:dyDescent="0.35">
      <c r="A373" s="19"/>
      <c r="B373" s="19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Q373" s="17"/>
    </row>
    <row r="374" spans="1:69" x14ac:dyDescent="0.35">
      <c r="A374" s="19"/>
      <c r="B374" s="19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Q374" s="17"/>
    </row>
    <row r="375" spans="1:69" x14ac:dyDescent="0.35">
      <c r="A375" s="19"/>
      <c r="B375" s="19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Q375" s="17"/>
    </row>
    <row r="376" spans="1:69" x14ac:dyDescent="0.35">
      <c r="A376" s="19"/>
      <c r="B376" s="19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Q376" s="17"/>
    </row>
    <row r="377" spans="1:69" x14ac:dyDescent="0.35">
      <c r="A377" s="19"/>
      <c r="B377" s="19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Q377" s="17"/>
    </row>
    <row r="378" spans="1:69" x14ac:dyDescent="0.35">
      <c r="A378" s="19"/>
      <c r="B378" s="19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Q378" s="17"/>
    </row>
    <row r="379" spans="1:69" x14ac:dyDescent="0.35">
      <c r="A379" s="19"/>
      <c r="B379" s="19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Q379" s="17"/>
    </row>
    <row r="380" spans="1:69" x14ac:dyDescent="0.35">
      <c r="A380" s="19"/>
      <c r="B380" s="19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Q380" s="17"/>
    </row>
    <row r="381" spans="1:69" x14ac:dyDescent="0.35">
      <c r="A381" s="19"/>
      <c r="B381" s="19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Q381" s="17"/>
    </row>
    <row r="382" spans="1:69" x14ac:dyDescent="0.35">
      <c r="A382" s="19"/>
      <c r="B382" s="19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Q382" s="17"/>
    </row>
    <row r="383" spans="1:69" x14ac:dyDescent="0.35">
      <c r="A383" s="19"/>
      <c r="B383" s="19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Q383" s="17"/>
    </row>
    <row r="384" spans="1:69" x14ac:dyDescent="0.35">
      <c r="A384" s="19"/>
      <c r="B384" s="19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Q384" s="17"/>
    </row>
    <row r="385" spans="1:69" x14ac:dyDescent="0.35">
      <c r="A385" s="19"/>
      <c r="B385" s="19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Q385" s="17"/>
    </row>
    <row r="386" spans="1:69" x14ac:dyDescent="0.35">
      <c r="A386" s="19"/>
      <c r="B386" s="19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Q386" s="17"/>
    </row>
    <row r="387" spans="1:69" x14ac:dyDescent="0.35">
      <c r="A387" s="19"/>
      <c r="B387" s="19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Q387" s="17"/>
    </row>
    <row r="388" spans="1:69" x14ac:dyDescent="0.35">
      <c r="A388" s="19"/>
      <c r="B388" s="19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Q388" s="17"/>
    </row>
    <row r="389" spans="1:69" x14ac:dyDescent="0.35">
      <c r="A389" s="19"/>
      <c r="B389" s="19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Q389" s="17"/>
    </row>
    <row r="390" spans="1:69" x14ac:dyDescent="0.35">
      <c r="A390" s="19"/>
      <c r="B390" s="19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Q390" s="17"/>
    </row>
    <row r="391" spans="1:69" x14ac:dyDescent="0.35">
      <c r="A391" s="19"/>
      <c r="B391" s="19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Q391" s="17"/>
    </row>
    <row r="392" spans="1:69" x14ac:dyDescent="0.35">
      <c r="A392" s="19"/>
      <c r="B392" s="19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Q392" s="17"/>
    </row>
    <row r="393" spans="1:69" x14ac:dyDescent="0.35">
      <c r="A393" s="19"/>
      <c r="B393" s="19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Q393" s="17"/>
    </row>
    <row r="394" spans="1:69" x14ac:dyDescent="0.35">
      <c r="A394" s="19"/>
      <c r="B394" s="19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Q394" s="17"/>
    </row>
    <row r="395" spans="1:69" x14ac:dyDescent="0.35">
      <c r="A395" s="19"/>
      <c r="B395" s="19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Q395" s="17"/>
    </row>
    <row r="396" spans="1:69" x14ac:dyDescent="0.35">
      <c r="A396" s="19"/>
      <c r="B396" s="19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Q396" s="17"/>
    </row>
    <row r="397" spans="1:69" x14ac:dyDescent="0.35">
      <c r="A397" s="19"/>
      <c r="B397" s="19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Q397" s="17"/>
    </row>
    <row r="398" spans="1:69" x14ac:dyDescent="0.35">
      <c r="A398" s="19"/>
      <c r="B398" s="19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Q398" s="17"/>
    </row>
    <row r="399" spans="1:69" x14ac:dyDescent="0.35">
      <c r="A399" s="19"/>
      <c r="B399" s="19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Q399" s="17"/>
    </row>
    <row r="400" spans="1:69" x14ac:dyDescent="0.35">
      <c r="A400" s="19"/>
      <c r="B400" s="19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Q400" s="17"/>
    </row>
    <row r="401" spans="1:69" x14ac:dyDescent="0.35">
      <c r="A401" s="19"/>
      <c r="B401" s="19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Q401" s="17"/>
    </row>
    <row r="402" spans="1:69" x14ac:dyDescent="0.35">
      <c r="A402" s="19"/>
      <c r="B402" s="19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Q402" s="17"/>
    </row>
    <row r="403" spans="1:69" x14ac:dyDescent="0.35">
      <c r="A403" s="19"/>
      <c r="B403" s="19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Q403" s="17"/>
    </row>
    <row r="404" spans="1:69" x14ac:dyDescent="0.35">
      <c r="A404" s="19"/>
      <c r="B404" s="19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Q404" s="17"/>
    </row>
    <row r="405" spans="1:69" x14ac:dyDescent="0.35">
      <c r="A405" s="19"/>
      <c r="B405" s="19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Q405" s="17"/>
    </row>
    <row r="406" spans="1:69" x14ac:dyDescent="0.35">
      <c r="A406" s="19"/>
      <c r="B406" s="19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Q406" s="17"/>
    </row>
    <row r="407" spans="1:69" x14ac:dyDescent="0.35">
      <c r="A407" s="19"/>
      <c r="B407" s="19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Q407" s="17"/>
    </row>
    <row r="408" spans="1:69" x14ac:dyDescent="0.35">
      <c r="A408" s="19"/>
      <c r="B408" s="19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Q408" s="17"/>
    </row>
    <row r="409" spans="1:69" x14ac:dyDescent="0.35">
      <c r="A409" s="19"/>
      <c r="B409" s="19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Q409" s="17"/>
    </row>
    <row r="410" spans="1:69" x14ac:dyDescent="0.35">
      <c r="A410" s="19"/>
      <c r="B410" s="19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Q410" s="17"/>
    </row>
    <row r="411" spans="1:69" x14ac:dyDescent="0.35">
      <c r="A411" s="19"/>
      <c r="B411" s="19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Q411" s="17"/>
    </row>
    <row r="412" spans="1:69" x14ac:dyDescent="0.35">
      <c r="A412" s="19"/>
      <c r="B412" s="19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Q412" s="17"/>
    </row>
    <row r="413" spans="1:69" x14ac:dyDescent="0.35">
      <c r="A413" s="19"/>
      <c r="B413" s="19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Q413" s="17"/>
    </row>
    <row r="414" spans="1:69" x14ac:dyDescent="0.35">
      <c r="A414" s="19"/>
      <c r="B414" s="19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Q414" s="17"/>
    </row>
    <row r="415" spans="1:69" x14ac:dyDescent="0.35">
      <c r="A415" s="19"/>
      <c r="B415" s="19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Q415" s="17"/>
    </row>
    <row r="416" spans="1:69" x14ac:dyDescent="0.35">
      <c r="A416" s="19"/>
      <c r="B416" s="19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Q416" s="17"/>
    </row>
    <row r="417" spans="1:69" x14ac:dyDescent="0.35">
      <c r="A417" s="19"/>
      <c r="B417" s="19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Q417" s="17"/>
    </row>
    <row r="418" spans="1:69" x14ac:dyDescent="0.35">
      <c r="A418" s="19"/>
      <c r="B418" s="19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Q418" s="17"/>
    </row>
    <row r="419" spans="1:69" x14ac:dyDescent="0.35">
      <c r="A419" s="19"/>
      <c r="B419" s="19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Q419" s="17"/>
    </row>
    <row r="420" spans="1:69" x14ac:dyDescent="0.35">
      <c r="A420" s="19"/>
      <c r="B420" s="19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Q420" s="17"/>
    </row>
    <row r="421" spans="1:69" x14ac:dyDescent="0.35">
      <c r="A421" s="19"/>
      <c r="B421" s="19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Q421" s="17"/>
    </row>
    <row r="422" spans="1:69" x14ac:dyDescent="0.35">
      <c r="A422" s="19"/>
      <c r="B422" s="19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Q422" s="17"/>
    </row>
    <row r="423" spans="1:69" x14ac:dyDescent="0.35">
      <c r="A423" s="19"/>
      <c r="B423" s="19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Q423" s="17"/>
    </row>
    <row r="424" spans="1:69" x14ac:dyDescent="0.35">
      <c r="A424" s="19"/>
      <c r="B424" s="19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Q424" s="17"/>
    </row>
    <row r="425" spans="1:69" x14ac:dyDescent="0.35">
      <c r="A425" s="19"/>
      <c r="B425" s="19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Q425" s="17"/>
    </row>
    <row r="426" spans="1:69" x14ac:dyDescent="0.35">
      <c r="A426" s="19"/>
      <c r="B426" s="19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Q426" s="17"/>
    </row>
    <row r="427" spans="1:69" x14ac:dyDescent="0.35">
      <c r="A427" s="19"/>
      <c r="B427" s="19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Q427" s="17"/>
    </row>
    <row r="428" spans="1:69" x14ac:dyDescent="0.35">
      <c r="A428" s="19"/>
      <c r="B428" s="19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Q428" s="17"/>
    </row>
    <row r="429" spans="1:69" x14ac:dyDescent="0.35">
      <c r="A429" s="19"/>
      <c r="B429" s="19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Q429" s="17"/>
    </row>
    <row r="430" spans="1:69" x14ac:dyDescent="0.35">
      <c r="A430" s="19"/>
      <c r="B430" s="19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Q430" s="17"/>
    </row>
    <row r="431" spans="1:69" x14ac:dyDescent="0.35">
      <c r="A431" s="19"/>
      <c r="B431" s="19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Q431" s="17"/>
    </row>
    <row r="432" spans="1:69" x14ac:dyDescent="0.35">
      <c r="A432" s="19"/>
      <c r="B432" s="19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Q432" s="17"/>
    </row>
    <row r="433" spans="1:69" x14ac:dyDescent="0.35">
      <c r="A433" s="19"/>
      <c r="B433" s="19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Q433" s="17"/>
    </row>
    <row r="434" spans="1:69" x14ac:dyDescent="0.35">
      <c r="A434" s="19"/>
      <c r="B434" s="19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Q434" s="17"/>
    </row>
    <row r="435" spans="1:69" x14ac:dyDescent="0.35">
      <c r="A435" s="19"/>
      <c r="B435" s="19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Q435" s="17"/>
    </row>
    <row r="436" spans="1:69" x14ac:dyDescent="0.35">
      <c r="A436" s="19"/>
      <c r="B436" s="19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Q436" s="17"/>
    </row>
    <row r="437" spans="1:69" x14ac:dyDescent="0.35">
      <c r="A437" s="19"/>
      <c r="B437" s="19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Q437" s="17"/>
    </row>
    <row r="438" spans="1:69" x14ac:dyDescent="0.35">
      <c r="A438" s="19"/>
      <c r="B438" s="19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Q438" s="17"/>
    </row>
    <row r="439" spans="1:69" x14ac:dyDescent="0.35">
      <c r="A439" s="19"/>
      <c r="B439" s="19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Q439" s="17"/>
    </row>
    <row r="440" spans="1:69" x14ac:dyDescent="0.35">
      <c r="A440" s="19"/>
      <c r="B440" s="19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Q440" s="17"/>
    </row>
    <row r="441" spans="1:69" x14ac:dyDescent="0.35">
      <c r="A441" s="19"/>
      <c r="B441" s="19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Q441" s="17"/>
    </row>
    <row r="442" spans="1:69" x14ac:dyDescent="0.35">
      <c r="A442" s="19"/>
      <c r="B442" s="19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Q442" s="17"/>
    </row>
    <row r="443" spans="1:69" x14ac:dyDescent="0.35">
      <c r="A443" s="19"/>
      <c r="B443" s="19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Q443" s="17"/>
    </row>
    <row r="444" spans="1:69" x14ac:dyDescent="0.35">
      <c r="A444" s="19"/>
      <c r="B444" s="19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Q444" s="17"/>
    </row>
    <row r="445" spans="1:69" x14ac:dyDescent="0.35">
      <c r="A445" s="19"/>
      <c r="B445" s="19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Q445" s="17"/>
    </row>
    <row r="446" spans="1:69" x14ac:dyDescent="0.35">
      <c r="A446" s="19"/>
      <c r="B446" s="19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Q446" s="17"/>
    </row>
    <row r="447" spans="1:69" x14ac:dyDescent="0.35">
      <c r="A447" s="19"/>
      <c r="B447" s="19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Q447" s="17"/>
    </row>
    <row r="448" spans="1:69" x14ac:dyDescent="0.35">
      <c r="A448" s="19"/>
      <c r="B448" s="19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Q448" s="17"/>
    </row>
    <row r="449" spans="1:69" x14ac:dyDescent="0.35">
      <c r="A449" s="19"/>
      <c r="B449" s="19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Q449" s="17"/>
    </row>
    <row r="450" spans="1:69" x14ac:dyDescent="0.35">
      <c r="A450" s="19"/>
      <c r="B450" s="19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Q450" s="17"/>
    </row>
    <row r="451" spans="1:69" x14ac:dyDescent="0.35">
      <c r="A451" s="19"/>
      <c r="B451" s="19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Q451" s="17"/>
    </row>
    <row r="452" spans="1:69" x14ac:dyDescent="0.35">
      <c r="A452" s="19"/>
      <c r="B452" s="19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Q452" s="17"/>
    </row>
    <row r="453" spans="1:69" x14ac:dyDescent="0.35">
      <c r="A453" s="19"/>
      <c r="B453" s="19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Q453" s="17"/>
    </row>
    <row r="454" spans="1:69" x14ac:dyDescent="0.35">
      <c r="A454" s="19"/>
      <c r="B454" s="19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Q454" s="17"/>
    </row>
    <row r="455" spans="1:69" x14ac:dyDescent="0.35">
      <c r="A455" s="19"/>
      <c r="B455" s="19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Q455" s="17"/>
    </row>
    <row r="456" spans="1:69" x14ac:dyDescent="0.35">
      <c r="A456" s="19"/>
      <c r="B456" s="19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Q456" s="17"/>
    </row>
    <row r="457" spans="1:69" x14ac:dyDescent="0.35">
      <c r="A457" s="19"/>
      <c r="B457" s="19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Q457" s="17"/>
    </row>
    <row r="458" spans="1:69" x14ac:dyDescent="0.35">
      <c r="A458" s="19"/>
      <c r="B458" s="19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Q458" s="17"/>
    </row>
    <row r="459" spans="1:69" x14ac:dyDescent="0.35">
      <c r="A459" s="19"/>
      <c r="B459" s="19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Q459" s="17"/>
    </row>
    <row r="460" spans="1:69" x14ac:dyDescent="0.35">
      <c r="A460" s="19"/>
      <c r="B460" s="19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Q460" s="17"/>
    </row>
    <row r="461" spans="1:69" x14ac:dyDescent="0.35">
      <c r="A461" s="19"/>
      <c r="B461" s="19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Q461" s="17"/>
    </row>
    <row r="462" spans="1:69" x14ac:dyDescent="0.35">
      <c r="A462" s="19"/>
      <c r="B462" s="19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Q462" s="17"/>
    </row>
    <row r="463" spans="1:69" x14ac:dyDescent="0.35">
      <c r="A463" s="19"/>
      <c r="B463" s="19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Q463" s="17"/>
    </row>
    <row r="464" spans="1:69" x14ac:dyDescent="0.35">
      <c r="A464" s="19"/>
      <c r="B464" s="19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Q464" s="17"/>
    </row>
    <row r="465" spans="1:69" x14ac:dyDescent="0.35">
      <c r="A465" s="19"/>
      <c r="B465" s="19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Q465" s="17"/>
    </row>
    <row r="466" spans="1:69" x14ac:dyDescent="0.35">
      <c r="A466" s="19"/>
      <c r="B466" s="19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Q466" s="17"/>
    </row>
    <row r="467" spans="1:69" x14ac:dyDescent="0.35">
      <c r="A467" s="19"/>
      <c r="B467" s="19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Q467" s="17"/>
    </row>
    <row r="468" spans="1:69" x14ac:dyDescent="0.35">
      <c r="A468" s="19"/>
      <c r="B468" s="19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Q468" s="17"/>
    </row>
    <row r="469" spans="1:69" x14ac:dyDescent="0.35">
      <c r="A469" s="19"/>
      <c r="B469" s="19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Q469" s="17"/>
    </row>
    <row r="470" spans="1:69" x14ac:dyDescent="0.35">
      <c r="A470" s="19"/>
      <c r="B470" s="19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Q470" s="17"/>
    </row>
    <row r="471" spans="1:69" x14ac:dyDescent="0.35">
      <c r="A471" s="19"/>
      <c r="B471" s="19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Q471" s="17"/>
    </row>
    <row r="472" spans="1:69" x14ac:dyDescent="0.35">
      <c r="A472" s="19"/>
      <c r="B472" s="19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Q472" s="17"/>
    </row>
    <row r="473" spans="1:69" x14ac:dyDescent="0.35">
      <c r="A473" s="19"/>
      <c r="B473" s="19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Q473" s="17"/>
    </row>
    <row r="474" spans="1:69" x14ac:dyDescent="0.35">
      <c r="A474" s="19"/>
      <c r="B474" s="19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Q474" s="17"/>
    </row>
    <row r="475" spans="1:69" x14ac:dyDescent="0.35">
      <c r="A475" s="19"/>
      <c r="B475" s="19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Q475" s="17"/>
    </row>
    <row r="476" spans="1:69" x14ac:dyDescent="0.35">
      <c r="A476" s="19"/>
      <c r="B476" s="19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Q476" s="17"/>
    </row>
    <row r="477" spans="1:69" x14ac:dyDescent="0.35">
      <c r="A477" s="19"/>
      <c r="B477" s="19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Q477" s="17"/>
    </row>
    <row r="478" spans="1:69" x14ac:dyDescent="0.35">
      <c r="A478" s="19"/>
      <c r="B478" s="19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Q478" s="17"/>
    </row>
    <row r="479" spans="1:69" x14ac:dyDescent="0.35">
      <c r="A479" s="19"/>
      <c r="B479" s="19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Q479" s="17"/>
    </row>
    <row r="480" spans="1:69" x14ac:dyDescent="0.35">
      <c r="A480" s="19"/>
      <c r="B480" s="19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Q480" s="17"/>
    </row>
    <row r="481" spans="1:69" x14ac:dyDescent="0.35">
      <c r="A481" s="19"/>
      <c r="B481" s="19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Q481" s="17"/>
    </row>
    <row r="482" spans="1:69" x14ac:dyDescent="0.35">
      <c r="A482" s="19"/>
      <c r="B482" s="19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Q482" s="17"/>
    </row>
    <row r="483" spans="1:69" x14ac:dyDescent="0.35">
      <c r="A483" s="19"/>
      <c r="B483" s="19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Q483" s="17"/>
    </row>
    <row r="484" spans="1:69" x14ac:dyDescent="0.35">
      <c r="A484" s="19"/>
      <c r="B484" s="19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Q484" s="17"/>
    </row>
    <row r="485" spans="1:69" x14ac:dyDescent="0.35">
      <c r="A485" s="19"/>
      <c r="B485" s="19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Q485" s="17"/>
    </row>
    <row r="486" spans="1:69" x14ac:dyDescent="0.35">
      <c r="A486" s="19"/>
      <c r="B486" s="19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Q486" s="17"/>
    </row>
    <row r="487" spans="1:69" x14ac:dyDescent="0.35">
      <c r="A487" s="19"/>
      <c r="B487" s="19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Q487" s="17"/>
    </row>
    <row r="488" spans="1:69" x14ac:dyDescent="0.35">
      <c r="A488" s="19"/>
      <c r="B488" s="19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Q488" s="17"/>
    </row>
    <row r="489" spans="1:69" x14ac:dyDescent="0.35">
      <c r="A489" s="19"/>
      <c r="B489" s="19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Q489" s="17"/>
    </row>
    <row r="490" spans="1:69" x14ac:dyDescent="0.35">
      <c r="A490" s="19"/>
      <c r="B490" s="19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Q490" s="17"/>
    </row>
    <row r="491" spans="1:69" x14ac:dyDescent="0.35">
      <c r="A491" s="19"/>
      <c r="B491" s="19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Q491" s="17"/>
    </row>
    <row r="492" spans="1:69" x14ac:dyDescent="0.35">
      <c r="A492" s="19"/>
      <c r="B492" s="19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Q492" s="17"/>
    </row>
    <row r="493" spans="1:69" x14ac:dyDescent="0.35">
      <c r="A493" s="19"/>
      <c r="B493" s="19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Q493" s="17"/>
    </row>
    <row r="494" spans="1:69" x14ac:dyDescent="0.35">
      <c r="A494" s="19"/>
      <c r="B494" s="19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Q494" s="17"/>
    </row>
    <row r="495" spans="1:69" x14ac:dyDescent="0.35">
      <c r="A495" s="19"/>
      <c r="B495" s="19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Q495" s="17"/>
    </row>
    <row r="496" spans="1:69" x14ac:dyDescent="0.35">
      <c r="A496" s="19"/>
      <c r="B496" s="19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Q496" s="17"/>
    </row>
    <row r="497" spans="1:69" x14ac:dyDescent="0.35">
      <c r="A497" s="19"/>
      <c r="B497" s="19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Q497" s="17"/>
    </row>
    <row r="498" spans="1:69" x14ac:dyDescent="0.35">
      <c r="A498" s="19"/>
      <c r="B498" s="19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Q498" s="17"/>
    </row>
    <row r="499" spans="1:69" x14ac:dyDescent="0.35">
      <c r="A499" s="19"/>
      <c r="B499" s="19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Q499" s="17"/>
    </row>
    <row r="500" spans="1:69" x14ac:dyDescent="0.35">
      <c r="A500" s="19"/>
      <c r="B500" s="19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Q500" s="17"/>
    </row>
    <row r="501" spans="1:69" x14ac:dyDescent="0.35">
      <c r="A501" s="19"/>
      <c r="B501" s="19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Q501" s="17"/>
    </row>
    <row r="502" spans="1:69" x14ac:dyDescent="0.35">
      <c r="A502" s="19"/>
      <c r="B502" s="19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Q502" s="17"/>
    </row>
    <row r="503" spans="1:69" x14ac:dyDescent="0.35">
      <c r="A503" s="19"/>
      <c r="B503" s="19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Q503" s="17"/>
    </row>
    <row r="504" spans="1:69" x14ac:dyDescent="0.35">
      <c r="A504" s="19"/>
      <c r="B504" s="19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Q504" s="17"/>
    </row>
    <row r="505" spans="1:69" x14ac:dyDescent="0.35">
      <c r="A505" s="19"/>
      <c r="B505" s="19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Q505" s="17"/>
    </row>
    <row r="506" spans="1:69" x14ac:dyDescent="0.35">
      <c r="A506" s="19"/>
      <c r="B506" s="19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Q506" s="17"/>
    </row>
    <row r="507" spans="1:69" x14ac:dyDescent="0.35">
      <c r="A507" s="19"/>
      <c r="B507" s="19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Q507" s="17"/>
    </row>
    <row r="508" spans="1:69" x14ac:dyDescent="0.35">
      <c r="A508" s="19"/>
      <c r="B508" s="19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Q508" s="17"/>
    </row>
    <row r="509" spans="1:69" x14ac:dyDescent="0.35">
      <c r="A509" s="19"/>
      <c r="B509" s="19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Q509" s="17"/>
    </row>
    <row r="510" spans="1:69" x14ac:dyDescent="0.35">
      <c r="A510" s="19"/>
      <c r="B510" s="19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Q510" s="17"/>
    </row>
    <row r="511" spans="1:69" x14ac:dyDescent="0.35">
      <c r="A511" s="19"/>
      <c r="B511" s="19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Q511" s="17"/>
    </row>
    <row r="512" spans="1:69" x14ac:dyDescent="0.35">
      <c r="A512" s="19"/>
      <c r="B512" s="19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Q512" s="17"/>
    </row>
    <row r="513" spans="1:69" x14ac:dyDescent="0.35">
      <c r="A513" s="19"/>
      <c r="B513" s="19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Q513" s="17"/>
    </row>
    <row r="514" spans="1:69" x14ac:dyDescent="0.35">
      <c r="A514" s="19"/>
      <c r="B514" s="19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Q514" s="17"/>
    </row>
    <row r="515" spans="1:69" x14ac:dyDescent="0.35">
      <c r="A515" s="19"/>
      <c r="B515" s="19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Q515" s="17"/>
    </row>
    <row r="516" spans="1:69" x14ac:dyDescent="0.35">
      <c r="A516" s="19"/>
      <c r="B516" s="19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Q516" s="17"/>
    </row>
    <row r="517" spans="1:69" x14ac:dyDescent="0.35">
      <c r="A517" s="19"/>
      <c r="B517" s="19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Q517" s="17"/>
    </row>
    <row r="518" spans="1:69" x14ac:dyDescent="0.35">
      <c r="A518" s="19"/>
      <c r="B518" s="19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Q518" s="17"/>
    </row>
    <row r="519" spans="1:69" x14ac:dyDescent="0.35">
      <c r="A519" s="19"/>
      <c r="B519" s="19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Q519" s="17"/>
    </row>
    <row r="520" spans="1:69" x14ac:dyDescent="0.35">
      <c r="A520" s="19"/>
      <c r="B520" s="19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Q520" s="17"/>
    </row>
    <row r="521" spans="1:69" x14ac:dyDescent="0.35">
      <c r="A521" s="19"/>
      <c r="B521" s="19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Q521" s="17"/>
    </row>
    <row r="522" spans="1:69" x14ac:dyDescent="0.35">
      <c r="A522" s="19"/>
      <c r="B522" s="19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Q522" s="17"/>
    </row>
    <row r="523" spans="1:69" x14ac:dyDescent="0.35">
      <c r="A523" s="19"/>
      <c r="B523" s="19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Q523" s="17"/>
    </row>
    <row r="524" spans="1:69" x14ac:dyDescent="0.35">
      <c r="A524" s="19"/>
      <c r="B524" s="19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Q524" s="17"/>
    </row>
    <row r="525" spans="1:69" x14ac:dyDescent="0.35">
      <c r="A525" s="19"/>
      <c r="B525" s="19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Q525" s="17"/>
    </row>
    <row r="526" spans="1:69" x14ac:dyDescent="0.35">
      <c r="A526" s="19"/>
      <c r="B526" s="19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Q526" s="17"/>
    </row>
    <row r="527" spans="1:69" x14ac:dyDescent="0.35">
      <c r="A527" s="19"/>
      <c r="B527" s="19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Q527" s="17"/>
    </row>
    <row r="528" spans="1:69" x14ac:dyDescent="0.35">
      <c r="A528" s="19"/>
      <c r="B528" s="19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Q528" s="17"/>
    </row>
    <row r="529" spans="1:69" x14ac:dyDescent="0.35">
      <c r="A529" s="19"/>
      <c r="B529" s="19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Q529" s="17"/>
    </row>
    <row r="530" spans="1:69" x14ac:dyDescent="0.35">
      <c r="A530" s="19"/>
      <c r="B530" s="19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Q530" s="17"/>
    </row>
    <row r="531" spans="1:69" x14ac:dyDescent="0.35">
      <c r="A531" s="19"/>
      <c r="B531" s="19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Q531" s="17"/>
    </row>
    <row r="532" spans="1:69" x14ac:dyDescent="0.35">
      <c r="A532" s="19"/>
      <c r="B532" s="19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Q532" s="17"/>
    </row>
    <row r="533" spans="1:69" x14ac:dyDescent="0.35">
      <c r="A533" s="19"/>
      <c r="B533" s="19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Q533" s="17"/>
    </row>
    <row r="534" spans="1:69" x14ac:dyDescent="0.35">
      <c r="A534" s="19"/>
      <c r="B534" s="19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Q534" s="17"/>
    </row>
    <row r="535" spans="1:69" x14ac:dyDescent="0.35">
      <c r="A535" s="19"/>
      <c r="B535" s="19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Q535" s="17"/>
    </row>
    <row r="536" spans="1:69" x14ac:dyDescent="0.35">
      <c r="A536" s="19"/>
      <c r="B536" s="19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Q536" s="17"/>
    </row>
    <row r="537" spans="1:69" x14ac:dyDescent="0.35">
      <c r="A537" s="19"/>
      <c r="B537" s="19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Q537" s="17"/>
    </row>
    <row r="538" spans="1:69" x14ac:dyDescent="0.35">
      <c r="A538" s="19"/>
      <c r="B538" s="19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Q538" s="17"/>
    </row>
    <row r="539" spans="1:69" x14ac:dyDescent="0.35">
      <c r="A539" s="19"/>
      <c r="B539" s="19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Q539" s="17"/>
    </row>
    <row r="540" spans="1:69" x14ac:dyDescent="0.35">
      <c r="A540" s="19"/>
      <c r="B540" s="19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Q540" s="17"/>
    </row>
    <row r="541" spans="1:69" x14ac:dyDescent="0.35">
      <c r="A541" s="19"/>
      <c r="B541" s="19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Q541" s="17"/>
    </row>
    <row r="542" spans="1:69" x14ac:dyDescent="0.35">
      <c r="A542" s="19"/>
      <c r="B542" s="19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Q542" s="17"/>
    </row>
    <row r="543" spans="1:69" x14ac:dyDescent="0.35">
      <c r="A543" s="19"/>
      <c r="B543" s="19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Q543" s="17"/>
    </row>
    <row r="544" spans="1:69" x14ac:dyDescent="0.35">
      <c r="A544" s="19"/>
      <c r="B544" s="19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Q544" s="17"/>
    </row>
    <row r="545" spans="1:69" x14ac:dyDescent="0.35">
      <c r="A545" s="19"/>
      <c r="B545" s="19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Q545" s="17"/>
    </row>
    <row r="546" spans="1:69" x14ac:dyDescent="0.35">
      <c r="A546" s="19"/>
      <c r="B546" s="19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Q546" s="17"/>
    </row>
    <row r="547" spans="1:69" x14ac:dyDescent="0.35">
      <c r="A547" s="19"/>
      <c r="B547" s="19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Q547" s="17"/>
    </row>
    <row r="548" spans="1:69" x14ac:dyDescent="0.35">
      <c r="A548" s="19"/>
      <c r="B548" s="19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Q548" s="17"/>
    </row>
    <row r="549" spans="1:69" x14ac:dyDescent="0.35">
      <c r="A549" s="19"/>
      <c r="B549" s="19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Q549" s="17"/>
    </row>
    <row r="550" spans="1:69" x14ac:dyDescent="0.35">
      <c r="A550" s="19"/>
      <c r="B550" s="19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Q550" s="17"/>
    </row>
    <row r="551" spans="1:69" x14ac:dyDescent="0.35">
      <c r="A551" s="19"/>
      <c r="B551" s="19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Q551" s="17"/>
    </row>
    <row r="552" spans="1:69" x14ac:dyDescent="0.35">
      <c r="A552" s="19"/>
      <c r="B552" s="19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Q552" s="17"/>
    </row>
    <row r="553" spans="1:69" x14ac:dyDescent="0.35">
      <c r="A553" s="19"/>
      <c r="B553" s="19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Q553" s="17"/>
    </row>
    <row r="554" spans="1:69" x14ac:dyDescent="0.35">
      <c r="A554" s="19"/>
      <c r="B554" s="19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Q554" s="17"/>
    </row>
    <row r="555" spans="1:69" x14ac:dyDescent="0.35">
      <c r="A555" s="19"/>
      <c r="B555" s="19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Q555" s="17"/>
    </row>
    <row r="556" spans="1:69" x14ac:dyDescent="0.35">
      <c r="A556" s="19"/>
      <c r="B556" s="19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Q556" s="17"/>
    </row>
    <row r="557" spans="1:69" x14ac:dyDescent="0.35">
      <c r="A557" s="19"/>
      <c r="B557" s="19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Q557" s="17"/>
    </row>
    <row r="558" spans="1:69" x14ac:dyDescent="0.35">
      <c r="A558" s="19"/>
      <c r="B558" s="19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Q558" s="17"/>
    </row>
    <row r="559" spans="1:69" x14ac:dyDescent="0.35">
      <c r="A559" s="19"/>
      <c r="B559" s="19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Q559" s="17"/>
    </row>
    <row r="560" spans="1:69" x14ac:dyDescent="0.35">
      <c r="A560" s="19"/>
      <c r="B560" s="19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Q560" s="17"/>
    </row>
    <row r="561" spans="1:69" x14ac:dyDescent="0.35">
      <c r="A561" s="19"/>
      <c r="B561" s="19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Q561" s="17"/>
    </row>
    <row r="562" spans="1:69" x14ac:dyDescent="0.35">
      <c r="A562" s="19"/>
      <c r="B562" s="19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Q562" s="17"/>
    </row>
    <row r="563" spans="1:69" x14ac:dyDescent="0.35">
      <c r="A563" s="19"/>
      <c r="B563" s="19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Q563" s="17"/>
    </row>
    <row r="564" spans="1:69" x14ac:dyDescent="0.35">
      <c r="A564" s="19"/>
      <c r="B564" s="19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Q564" s="17"/>
    </row>
    <row r="565" spans="1:69" x14ac:dyDescent="0.35">
      <c r="A565" s="19"/>
      <c r="B565" s="19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Q565" s="17"/>
    </row>
    <row r="566" spans="1:69" x14ac:dyDescent="0.35">
      <c r="A566" s="19"/>
      <c r="B566" s="19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Q566" s="17"/>
    </row>
    <row r="567" spans="1:69" x14ac:dyDescent="0.35">
      <c r="A567" s="19"/>
      <c r="B567" s="19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Q567" s="17"/>
    </row>
    <row r="568" spans="1:69" x14ac:dyDescent="0.35">
      <c r="A568" s="19"/>
      <c r="B568" s="19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Q568" s="17"/>
    </row>
    <row r="569" spans="1:69" x14ac:dyDescent="0.35">
      <c r="A569" s="19"/>
      <c r="B569" s="19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Q569" s="17"/>
    </row>
    <row r="570" spans="1:69" x14ac:dyDescent="0.35">
      <c r="A570" s="19"/>
      <c r="B570" s="19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Q570" s="17"/>
    </row>
    <row r="571" spans="1:69" x14ac:dyDescent="0.35">
      <c r="A571" s="19"/>
      <c r="B571" s="19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Q571" s="17"/>
    </row>
    <row r="572" spans="1:69" x14ac:dyDescent="0.35">
      <c r="A572" s="19"/>
      <c r="B572" s="19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Q572" s="17"/>
    </row>
    <row r="573" spans="1:69" x14ac:dyDescent="0.35">
      <c r="A573" s="19"/>
      <c r="B573" s="19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Q573" s="17"/>
    </row>
    <row r="574" spans="1:69" x14ac:dyDescent="0.35">
      <c r="A574" s="19"/>
      <c r="B574" s="19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Q574" s="17"/>
    </row>
    <row r="575" spans="1:69" x14ac:dyDescent="0.35">
      <c r="A575" s="19"/>
      <c r="B575" s="19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Q575" s="17"/>
    </row>
    <row r="576" spans="1:69" x14ac:dyDescent="0.35">
      <c r="A576" s="19"/>
      <c r="B576" s="19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Q576" s="17"/>
    </row>
    <row r="577" spans="1:69" x14ac:dyDescent="0.35">
      <c r="A577" s="19"/>
      <c r="B577" s="19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Q577" s="17"/>
    </row>
    <row r="578" spans="1:69" x14ac:dyDescent="0.35">
      <c r="A578" s="19"/>
      <c r="B578" s="19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Q578" s="17"/>
    </row>
    <row r="579" spans="1:69" x14ac:dyDescent="0.35">
      <c r="A579" s="19"/>
      <c r="B579" s="19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Q579" s="17"/>
    </row>
    <row r="580" spans="1:69" x14ac:dyDescent="0.35">
      <c r="A580" s="19"/>
      <c r="B580" s="19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Q580" s="17"/>
    </row>
    <row r="581" spans="1:69" x14ac:dyDescent="0.35">
      <c r="A581" s="19"/>
      <c r="B581" s="19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Q581" s="17"/>
    </row>
    <row r="582" spans="1:69" x14ac:dyDescent="0.35">
      <c r="A582" s="19"/>
      <c r="B582" s="19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Q582" s="17"/>
    </row>
    <row r="583" spans="1:69" x14ac:dyDescent="0.35">
      <c r="A583" s="19"/>
      <c r="B583" s="19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Q583" s="17"/>
    </row>
    <row r="584" spans="1:69" x14ac:dyDescent="0.35">
      <c r="A584" s="19"/>
      <c r="B584" s="19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Q584" s="17"/>
    </row>
    <row r="585" spans="1:69" x14ac:dyDescent="0.35">
      <c r="A585" s="19"/>
      <c r="B585" s="19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Q585" s="17"/>
    </row>
    <row r="586" spans="1:69" x14ac:dyDescent="0.35">
      <c r="A586" s="19"/>
      <c r="B586" s="19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Q586" s="17"/>
    </row>
    <row r="587" spans="1:69" x14ac:dyDescent="0.35">
      <c r="A587" s="19"/>
      <c r="B587" s="19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Q587" s="17"/>
    </row>
    <row r="588" spans="1:69" x14ac:dyDescent="0.35">
      <c r="A588" s="19"/>
      <c r="B588" s="19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Q588" s="17"/>
    </row>
    <row r="589" spans="1:69" x14ac:dyDescent="0.35">
      <c r="A589" s="19"/>
      <c r="B589" s="19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Q589" s="17"/>
    </row>
    <row r="590" spans="1:69" x14ac:dyDescent="0.35">
      <c r="A590" s="19"/>
      <c r="B590" s="19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Q590" s="17"/>
    </row>
    <row r="591" spans="1:69" x14ac:dyDescent="0.35">
      <c r="A591" s="19"/>
      <c r="B591" s="19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Q591" s="17"/>
    </row>
    <row r="592" spans="1:69" x14ac:dyDescent="0.35">
      <c r="A592" s="19"/>
      <c r="B592" s="19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Q592" s="17"/>
    </row>
    <row r="593" spans="1:69" x14ac:dyDescent="0.35">
      <c r="A593" s="19"/>
      <c r="B593" s="19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Q593" s="17"/>
    </row>
    <row r="594" spans="1:69" x14ac:dyDescent="0.35">
      <c r="A594" s="19"/>
      <c r="B594" s="19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Q594" s="17"/>
    </row>
    <row r="595" spans="1:69" x14ac:dyDescent="0.35">
      <c r="A595" s="19"/>
      <c r="B595" s="19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Q595" s="17"/>
    </row>
    <row r="596" spans="1:69" x14ac:dyDescent="0.35">
      <c r="A596" s="19"/>
      <c r="B596" s="19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Q596" s="17"/>
    </row>
    <row r="597" spans="1:69" x14ac:dyDescent="0.35">
      <c r="A597" s="19"/>
      <c r="B597" s="19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Q597" s="17"/>
    </row>
    <row r="598" spans="1:69" x14ac:dyDescent="0.35">
      <c r="A598" s="19"/>
      <c r="B598" s="19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Q598" s="17"/>
    </row>
    <row r="599" spans="1:69" x14ac:dyDescent="0.35">
      <c r="A599" s="19"/>
      <c r="B599" s="19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Q599" s="17"/>
    </row>
    <row r="600" spans="1:69" x14ac:dyDescent="0.35">
      <c r="A600" s="19"/>
      <c r="B600" s="19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Q600" s="17"/>
    </row>
    <row r="601" spans="1:69" x14ac:dyDescent="0.35">
      <c r="A601" s="19"/>
      <c r="B601" s="19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Q601" s="17"/>
    </row>
    <row r="602" spans="1:69" x14ac:dyDescent="0.35">
      <c r="A602" s="19"/>
      <c r="B602" s="19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Q602" s="17"/>
    </row>
    <row r="603" spans="1:69" x14ac:dyDescent="0.35">
      <c r="A603" s="19"/>
      <c r="B603" s="19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Q603" s="17"/>
    </row>
    <row r="604" spans="1:69" x14ac:dyDescent="0.35">
      <c r="A604" s="19"/>
      <c r="B604" s="19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Q604" s="17"/>
    </row>
    <row r="605" spans="1:69" x14ac:dyDescent="0.35">
      <c r="A605" s="19"/>
      <c r="B605" s="19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Q605" s="17"/>
    </row>
    <row r="606" spans="1:69" x14ac:dyDescent="0.35">
      <c r="A606" s="19"/>
      <c r="B606" s="19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Q606" s="17"/>
    </row>
    <row r="607" spans="1:69" x14ac:dyDescent="0.35">
      <c r="A607" s="19"/>
      <c r="B607" s="19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Q607" s="17"/>
    </row>
    <row r="608" spans="1:69" x14ac:dyDescent="0.35">
      <c r="A608" s="19"/>
      <c r="B608" s="19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Q608" s="17"/>
    </row>
    <row r="609" spans="1:69" x14ac:dyDescent="0.35">
      <c r="A609" s="19"/>
      <c r="B609" s="19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Q609" s="17"/>
    </row>
    <row r="610" spans="1:69" x14ac:dyDescent="0.35">
      <c r="A610" s="19"/>
      <c r="B610" s="19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Q610" s="17"/>
    </row>
    <row r="611" spans="1:69" x14ac:dyDescent="0.35">
      <c r="A611" s="19"/>
      <c r="B611" s="19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Q611" s="17"/>
    </row>
    <row r="612" spans="1:69" x14ac:dyDescent="0.35">
      <c r="A612" s="19"/>
      <c r="B612" s="19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Q612" s="17"/>
    </row>
    <row r="613" spans="1:69" x14ac:dyDescent="0.35">
      <c r="A613" s="19"/>
      <c r="B613" s="19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Q613" s="17"/>
    </row>
    <row r="614" spans="1:69" x14ac:dyDescent="0.35">
      <c r="A614" s="19"/>
      <c r="B614" s="19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Q614" s="17"/>
    </row>
    <row r="615" spans="1:69" x14ac:dyDescent="0.35">
      <c r="A615" s="19"/>
      <c r="B615" s="19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Q615" s="17"/>
    </row>
    <row r="616" spans="1:69" x14ac:dyDescent="0.35">
      <c r="A616" s="19"/>
      <c r="B616" s="19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Q616" s="17"/>
    </row>
    <row r="617" spans="1:69" x14ac:dyDescent="0.35">
      <c r="A617" s="19"/>
      <c r="B617" s="19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Q617" s="17"/>
    </row>
    <row r="618" spans="1:69" x14ac:dyDescent="0.35">
      <c r="A618" s="19"/>
      <c r="B618" s="19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Q618" s="17"/>
    </row>
    <row r="619" spans="1:69" x14ac:dyDescent="0.35">
      <c r="A619" s="19"/>
      <c r="B619" s="19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Q619" s="17"/>
    </row>
    <row r="620" spans="1:69" x14ac:dyDescent="0.35">
      <c r="A620" s="19"/>
      <c r="B620" s="19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Q620" s="17"/>
    </row>
    <row r="621" spans="1:69" x14ac:dyDescent="0.35">
      <c r="A621" s="19"/>
      <c r="B621" s="19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Q621" s="17"/>
    </row>
    <row r="622" spans="1:69" x14ac:dyDescent="0.35">
      <c r="A622" s="19"/>
      <c r="B622" s="19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  <c r="BQ622" s="17"/>
    </row>
    <row r="623" spans="1:69" x14ac:dyDescent="0.35">
      <c r="A623" s="19"/>
      <c r="B623" s="19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Q623" s="17"/>
    </row>
    <row r="624" spans="1:69" x14ac:dyDescent="0.35">
      <c r="A624" s="19"/>
      <c r="B624" s="19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Q624" s="17"/>
    </row>
    <row r="625" spans="1:69" x14ac:dyDescent="0.35">
      <c r="A625" s="19"/>
      <c r="B625" s="19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Q625" s="17"/>
    </row>
    <row r="626" spans="1:69" x14ac:dyDescent="0.35">
      <c r="A626" s="19"/>
      <c r="B626" s="19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Q626" s="17"/>
    </row>
    <row r="627" spans="1:69" x14ac:dyDescent="0.35">
      <c r="A627" s="19"/>
      <c r="B627" s="19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Q627" s="17"/>
    </row>
    <row r="628" spans="1:69" x14ac:dyDescent="0.35">
      <c r="A628" s="19"/>
      <c r="B628" s="19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Q628" s="17"/>
    </row>
    <row r="629" spans="1:69" x14ac:dyDescent="0.35">
      <c r="A629" s="19"/>
      <c r="B629" s="19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Q629" s="17"/>
    </row>
    <row r="630" spans="1:69" x14ac:dyDescent="0.35">
      <c r="A630" s="19"/>
      <c r="B630" s="19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Q630" s="17"/>
    </row>
    <row r="631" spans="1:69" x14ac:dyDescent="0.35">
      <c r="A631" s="19"/>
      <c r="B631" s="19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Q631" s="17"/>
    </row>
    <row r="632" spans="1:69" x14ac:dyDescent="0.35">
      <c r="A632" s="19"/>
      <c r="B632" s="19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Q632" s="17"/>
    </row>
    <row r="633" spans="1:69" x14ac:dyDescent="0.35">
      <c r="A633" s="19"/>
      <c r="B633" s="19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Q633" s="17"/>
    </row>
    <row r="634" spans="1:69" x14ac:dyDescent="0.35">
      <c r="A634" s="19"/>
      <c r="B634" s="19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Q634" s="17"/>
    </row>
    <row r="635" spans="1:69" x14ac:dyDescent="0.35">
      <c r="A635" s="19"/>
      <c r="B635" s="19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Q635" s="17"/>
    </row>
    <row r="636" spans="1:69" x14ac:dyDescent="0.35">
      <c r="A636" s="19"/>
      <c r="B636" s="19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Q636" s="17"/>
    </row>
    <row r="637" spans="1:69" x14ac:dyDescent="0.35">
      <c r="A637" s="19"/>
      <c r="B637" s="19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Q637" s="17"/>
    </row>
    <row r="638" spans="1:69" x14ac:dyDescent="0.35">
      <c r="A638" s="19"/>
      <c r="B638" s="19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Q638" s="17"/>
    </row>
    <row r="639" spans="1:69" x14ac:dyDescent="0.35">
      <c r="A639" s="19"/>
      <c r="B639" s="19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Q639" s="17"/>
    </row>
    <row r="640" spans="1:69" x14ac:dyDescent="0.35">
      <c r="A640" s="19"/>
      <c r="B640" s="19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Q640" s="17"/>
    </row>
    <row r="641" spans="1:69" x14ac:dyDescent="0.35">
      <c r="A641" s="19"/>
      <c r="B641" s="19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Q641" s="17"/>
    </row>
    <row r="642" spans="1:69" x14ac:dyDescent="0.35">
      <c r="A642" s="19"/>
      <c r="B642" s="19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Q642" s="17"/>
    </row>
    <row r="643" spans="1:69" x14ac:dyDescent="0.35">
      <c r="A643" s="19"/>
      <c r="B643" s="19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Q643" s="17"/>
    </row>
    <row r="644" spans="1:69" x14ac:dyDescent="0.35">
      <c r="A644" s="19"/>
      <c r="B644" s="19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Q644" s="17"/>
    </row>
    <row r="645" spans="1:69" x14ac:dyDescent="0.35">
      <c r="A645" s="19"/>
      <c r="B645" s="19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Q645" s="17"/>
    </row>
    <row r="646" spans="1:69" x14ac:dyDescent="0.35">
      <c r="A646" s="19"/>
      <c r="B646" s="19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Q646" s="17"/>
    </row>
    <row r="647" spans="1:69" x14ac:dyDescent="0.35">
      <c r="A647" s="19"/>
      <c r="B647" s="19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Q647" s="17"/>
    </row>
    <row r="648" spans="1:69" x14ac:dyDescent="0.35">
      <c r="A648" s="19"/>
      <c r="B648" s="19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Q648" s="17"/>
    </row>
    <row r="649" spans="1:69" x14ac:dyDescent="0.35">
      <c r="A649" s="19"/>
      <c r="B649" s="19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Q649" s="17"/>
    </row>
    <row r="650" spans="1:69" x14ac:dyDescent="0.35">
      <c r="A650" s="19"/>
      <c r="B650" s="19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Q650" s="17"/>
    </row>
    <row r="651" spans="1:69" x14ac:dyDescent="0.35">
      <c r="A651" s="19"/>
      <c r="B651" s="19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Q651" s="17"/>
    </row>
    <row r="652" spans="1:69" x14ac:dyDescent="0.35">
      <c r="A652" s="19"/>
      <c r="B652" s="19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Q652" s="17"/>
    </row>
    <row r="653" spans="1:69" x14ac:dyDescent="0.35">
      <c r="A653" s="19"/>
      <c r="B653" s="19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Q653" s="17"/>
    </row>
    <row r="654" spans="1:69" x14ac:dyDescent="0.35">
      <c r="A654" s="19"/>
      <c r="B654" s="19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Q654" s="17"/>
    </row>
    <row r="655" spans="1:69" x14ac:dyDescent="0.35">
      <c r="A655" s="19"/>
      <c r="B655" s="19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Q655" s="17"/>
    </row>
    <row r="656" spans="1:69" x14ac:dyDescent="0.35">
      <c r="A656" s="19"/>
      <c r="B656" s="19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Q656" s="17"/>
    </row>
    <row r="657" spans="1:69" x14ac:dyDescent="0.35">
      <c r="A657" s="19"/>
      <c r="B657" s="19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Q657" s="17"/>
    </row>
    <row r="658" spans="1:69" x14ac:dyDescent="0.35">
      <c r="A658" s="19"/>
      <c r="B658" s="19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Q658" s="17"/>
    </row>
    <row r="659" spans="1:69" x14ac:dyDescent="0.35">
      <c r="A659" s="19"/>
      <c r="B659" s="19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Q659" s="17"/>
    </row>
    <row r="660" spans="1:69" x14ac:dyDescent="0.35">
      <c r="A660" s="19"/>
      <c r="B660" s="19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Q660" s="17"/>
    </row>
    <row r="661" spans="1:69" x14ac:dyDescent="0.35">
      <c r="A661" s="19"/>
      <c r="B661" s="19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Q661" s="17"/>
    </row>
    <row r="662" spans="1:69" x14ac:dyDescent="0.35">
      <c r="A662" s="19"/>
      <c r="B662" s="19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Q662" s="17"/>
    </row>
    <row r="663" spans="1:69" x14ac:dyDescent="0.35">
      <c r="A663" s="19"/>
      <c r="B663" s="19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Q663" s="17"/>
    </row>
    <row r="664" spans="1:69" x14ac:dyDescent="0.35">
      <c r="A664" s="19"/>
      <c r="B664" s="19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Q664" s="17"/>
    </row>
    <row r="665" spans="1:69" x14ac:dyDescent="0.35">
      <c r="A665" s="19"/>
      <c r="B665" s="19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Q665" s="17"/>
    </row>
    <row r="666" spans="1:69" x14ac:dyDescent="0.35">
      <c r="A666" s="19"/>
      <c r="B666" s="19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Q666" s="17"/>
    </row>
    <row r="667" spans="1:69" x14ac:dyDescent="0.35">
      <c r="A667" s="19"/>
      <c r="B667" s="19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Q667" s="17"/>
    </row>
    <row r="668" spans="1:69" x14ac:dyDescent="0.35">
      <c r="A668" s="19"/>
      <c r="B668" s="19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Q668" s="17"/>
    </row>
    <row r="669" spans="1:69" x14ac:dyDescent="0.35">
      <c r="A669" s="19"/>
      <c r="B669" s="19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Q669" s="17"/>
    </row>
    <row r="670" spans="1:69" x14ac:dyDescent="0.35">
      <c r="A670" s="19"/>
      <c r="B670" s="19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Q670" s="17"/>
    </row>
    <row r="671" spans="1:69" x14ac:dyDescent="0.35">
      <c r="A671" s="19"/>
      <c r="B671" s="19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Q671" s="17"/>
    </row>
    <row r="672" spans="1:69" x14ac:dyDescent="0.35">
      <c r="A672" s="19"/>
      <c r="B672" s="19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Q672" s="17"/>
    </row>
    <row r="673" spans="1:69" x14ac:dyDescent="0.35">
      <c r="A673" s="19"/>
      <c r="B673" s="19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Q673" s="17"/>
    </row>
    <row r="674" spans="1:69" x14ac:dyDescent="0.35">
      <c r="A674" s="19"/>
      <c r="B674" s="19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Q674" s="17"/>
    </row>
    <row r="675" spans="1:69" x14ac:dyDescent="0.35">
      <c r="A675" s="19"/>
      <c r="B675" s="19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Q675" s="17"/>
    </row>
    <row r="676" spans="1:69" x14ac:dyDescent="0.35">
      <c r="A676" s="19"/>
      <c r="B676" s="19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Q676" s="17"/>
    </row>
    <row r="677" spans="1:69" x14ac:dyDescent="0.35">
      <c r="A677" s="19"/>
      <c r="B677" s="19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Q677" s="17"/>
    </row>
    <row r="678" spans="1:69" x14ac:dyDescent="0.35">
      <c r="A678" s="19"/>
      <c r="B678" s="19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Q678" s="17"/>
    </row>
    <row r="679" spans="1:69" x14ac:dyDescent="0.35">
      <c r="A679" s="19"/>
      <c r="B679" s="19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Q679" s="17"/>
    </row>
    <row r="680" spans="1:69" x14ac:dyDescent="0.35">
      <c r="A680" s="19"/>
      <c r="B680" s="19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Q680" s="17"/>
    </row>
    <row r="681" spans="1:69" x14ac:dyDescent="0.35">
      <c r="A681" s="19"/>
      <c r="B681" s="19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Q681" s="17"/>
    </row>
    <row r="682" spans="1:69" x14ac:dyDescent="0.35">
      <c r="A682" s="19"/>
      <c r="B682" s="19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Q682" s="17"/>
    </row>
    <row r="683" spans="1:69" x14ac:dyDescent="0.35">
      <c r="A683" s="19"/>
      <c r="B683" s="19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Q683" s="17"/>
    </row>
    <row r="684" spans="1:69" x14ac:dyDescent="0.35">
      <c r="A684" s="19"/>
      <c r="B684" s="19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Q684" s="17"/>
    </row>
    <row r="685" spans="1:69" x14ac:dyDescent="0.35">
      <c r="A685" s="19"/>
      <c r="B685" s="19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Q685" s="17"/>
    </row>
    <row r="686" spans="1:69" x14ac:dyDescent="0.35">
      <c r="A686" s="19"/>
      <c r="B686" s="19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Q686" s="17"/>
    </row>
    <row r="687" spans="1:69" x14ac:dyDescent="0.35">
      <c r="A687" s="19"/>
      <c r="B687" s="19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Q687" s="17"/>
    </row>
    <row r="688" spans="1:69" x14ac:dyDescent="0.35">
      <c r="A688" s="19"/>
      <c r="B688" s="19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Q688" s="17"/>
    </row>
    <row r="689" spans="1:69" x14ac:dyDescent="0.35">
      <c r="A689" s="19"/>
      <c r="B689" s="19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Q689" s="17"/>
    </row>
    <row r="690" spans="1:69" x14ac:dyDescent="0.35">
      <c r="A690" s="19"/>
      <c r="B690" s="19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Q690" s="17"/>
    </row>
    <row r="691" spans="1:69" x14ac:dyDescent="0.35">
      <c r="A691" s="19"/>
      <c r="B691" s="19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Q691" s="17"/>
    </row>
    <row r="692" spans="1:69" x14ac:dyDescent="0.35">
      <c r="A692" s="19"/>
      <c r="B692" s="19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Q692" s="17"/>
    </row>
    <row r="693" spans="1:69" x14ac:dyDescent="0.35">
      <c r="A693" s="19"/>
      <c r="B693" s="19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Q693" s="17"/>
    </row>
    <row r="694" spans="1:69" x14ac:dyDescent="0.35">
      <c r="A694" s="19"/>
      <c r="B694" s="19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Q694" s="17"/>
    </row>
    <row r="695" spans="1:69" x14ac:dyDescent="0.35">
      <c r="A695" s="19"/>
      <c r="B695" s="19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Q695" s="17"/>
    </row>
    <row r="696" spans="1:69" x14ac:dyDescent="0.35">
      <c r="A696" s="19"/>
      <c r="B696" s="19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Q696" s="17"/>
    </row>
    <row r="697" spans="1:69" x14ac:dyDescent="0.35">
      <c r="A697" s="19"/>
      <c r="B697" s="19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Q697" s="17"/>
    </row>
    <row r="698" spans="1:69" x14ac:dyDescent="0.35">
      <c r="A698" s="19"/>
      <c r="B698" s="19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Q698" s="17"/>
    </row>
    <row r="699" spans="1:69" x14ac:dyDescent="0.35">
      <c r="A699" s="19"/>
      <c r="B699" s="19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Q699" s="17"/>
    </row>
    <row r="700" spans="1:69" x14ac:dyDescent="0.35">
      <c r="A700" s="19"/>
      <c r="B700" s="19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Q700" s="17"/>
    </row>
    <row r="701" spans="1:69" x14ac:dyDescent="0.35">
      <c r="A701" s="19"/>
      <c r="B701" s="19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Q701" s="17"/>
    </row>
    <row r="702" spans="1:69" x14ac:dyDescent="0.35">
      <c r="A702" s="19"/>
      <c r="B702" s="19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Q702" s="17"/>
    </row>
    <row r="703" spans="1:69" x14ac:dyDescent="0.35">
      <c r="A703" s="19"/>
      <c r="B703" s="19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Q703" s="17"/>
    </row>
    <row r="704" spans="1:69" x14ac:dyDescent="0.35">
      <c r="A704" s="19"/>
      <c r="B704" s="19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Q704" s="17"/>
    </row>
    <row r="705" spans="1:69" x14ac:dyDescent="0.35">
      <c r="A705" s="19"/>
      <c r="B705" s="19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Q705" s="17"/>
    </row>
    <row r="706" spans="1:69" x14ac:dyDescent="0.35">
      <c r="A706" s="19"/>
      <c r="B706" s="19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Q706" s="17"/>
    </row>
    <row r="707" spans="1:69" x14ac:dyDescent="0.35">
      <c r="A707" s="19"/>
      <c r="B707" s="19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Q707" s="17"/>
    </row>
    <row r="708" spans="1:69" x14ac:dyDescent="0.35">
      <c r="A708" s="19"/>
      <c r="B708" s="19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Q708" s="17"/>
    </row>
    <row r="709" spans="1:69" x14ac:dyDescent="0.35">
      <c r="A709" s="19"/>
      <c r="B709" s="19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Q709" s="17"/>
    </row>
    <row r="710" spans="1:69" x14ac:dyDescent="0.35">
      <c r="A710" s="19"/>
      <c r="B710" s="19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Q710" s="17"/>
    </row>
    <row r="711" spans="1:69" x14ac:dyDescent="0.35">
      <c r="A711" s="19"/>
      <c r="B711" s="19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Q711" s="17"/>
    </row>
    <row r="712" spans="1:69" x14ac:dyDescent="0.35">
      <c r="A712" s="19"/>
      <c r="B712" s="19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Q712" s="17"/>
    </row>
    <row r="713" spans="1:69" x14ac:dyDescent="0.35">
      <c r="A713" s="19"/>
      <c r="B713" s="19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Q713" s="17"/>
    </row>
    <row r="714" spans="1:69" x14ac:dyDescent="0.35">
      <c r="A714" s="19"/>
      <c r="B714" s="19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Q714" s="17"/>
    </row>
    <row r="715" spans="1:69" x14ac:dyDescent="0.35">
      <c r="A715" s="19"/>
      <c r="B715" s="19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Q715" s="17"/>
    </row>
    <row r="716" spans="1:69" x14ac:dyDescent="0.35">
      <c r="A716" s="19"/>
      <c r="B716" s="19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Q716" s="17"/>
    </row>
    <row r="717" spans="1:69" x14ac:dyDescent="0.35">
      <c r="A717" s="19"/>
      <c r="B717" s="19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Q717" s="17"/>
    </row>
    <row r="718" spans="1:69" x14ac:dyDescent="0.35">
      <c r="A718" s="19"/>
      <c r="B718" s="19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Q718" s="17"/>
    </row>
    <row r="719" spans="1:69" x14ac:dyDescent="0.35">
      <c r="A719" s="19"/>
      <c r="B719" s="19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Q719" s="17"/>
    </row>
    <row r="720" spans="1:69" x14ac:dyDescent="0.35">
      <c r="A720" s="19"/>
      <c r="B720" s="19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Q720" s="17"/>
    </row>
    <row r="721" spans="1:69" x14ac:dyDescent="0.35">
      <c r="A721" s="19"/>
      <c r="B721" s="19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Q721" s="17"/>
    </row>
    <row r="722" spans="1:69" x14ac:dyDescent="0.35">
      <c r="A722" s="19"/>
      <c r="B722" s="19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Q722" s="17"/>
    </row>
    <row r="723" spans="1:69" x14ac:dyDescent="0.35">
      <c r="A723" s="19"/>
      <c r="B723" s="19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Q723" s="17"/>
    </row>
    <row r="724" spans="1:69" x14ac:dyDescent="0.35">
      <c r="A724" s="19"/>
      <c r="B724" s="19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Q724" s="17"/>
    </row>
    <row r="725" spans="1:69" x14ac:dyDescent="0.35">
      <c r="A725" s="19"/>
      <c r="B725" s="19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Q725" s="17"/>
    </row>
    <row r="726" spans="1:69" x14ac:dyDescent="0.35">
      <c r="A726" s="19"/>
      <c r="B726" s="19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Q726" s="17"/>
    </row>
    <row r="727" spans="1:69" x14ac:dyDescent="0.35">
      <c r="A727" s="19"/>
      <c r="B727" s="19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Q727" s="17"/>
    </row>
    <row r="728" spans="1:69" x14ac:dyDescent="0.35">
      <c r="A728" s="19"/>
      <c r="B728" s="19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Q728" s="17"/>
    </row>
    <row r="729" spans="1:69" x14ac:dyDescent="0.35">
      <c r="A729" s="19"/>
      <c r="B729" s="19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Q729" s="17"/>
    </row>
    <row r="730" spans="1:69" x14ac:dyDescent="0.35">
      <c r="A730" s="19"/>
      <c r="B730" s="19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Q730" s="17"/>
    </row>
    <row r="731" spans="1:69" x14ac:dyDescent="0.35">
      <c r="A731" s="19"/>
      <c r="B731" s="19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Q731" s="17"/>
    </row>
    <row r="732" spans="1:69" x14ac:dyDescent="0.35">
      <c r="A732" s="19"/>
      <c r="B732" s="19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Q732" s="17"/>
    </row>
    <row r="733" spans="1:69" x14ac:dyDescent="0.35">
      <c r="A733" s="19"/>
      <c r="B733" s="19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Q733" s="17"/>
    </row>
    <row r="734" spans="1:69" x14ac:dyDescent="0.35">
      <c r="A734" s="19"/>
      <c r="B734" s="19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Q734" s="17"/>
    </row>
    <row r="735" spans="1:69" x14ac:dyDescent="0.35">
      <c r="A735" s="19"/>
      <c r="B735" s="19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Q735" s="17"/>
    </row>
    <row r="736" spans="1:69" x14ac:dyDescent="0.35">
      <c r="A736" s="19"/>
      <c r="B736" s="19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Q736" s="17"/>
    </row>
    <row r="737" spans="1:69" x14ac:dyDescent="0.35">
      <c r="A737" s="19"/>
      <c r="B737" s="19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Q737" s="17"/>
    </row>
    <row r="738" spans="1:69" x14ac:dyDescent="0.35">
      <c r="A738" s="19"/>
      <c r="B738" s="19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Q738" s="17"/>
    </row>
    <row r="739" spans="1:69" x14ac:dyDescent="0.35">
      <c r="A739" s="19"/>
      <c r="B739" s="19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  <c r="BQ739" s="17"/>
    </row>
    <row r="740" spans="1:69" x14ac:dyDescent="0.35">
      <c r="A740" s="19"/>
      <c r="B740" s="19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  <c r="BQ740" s="17"/>
    </row>
    <row r="741" spans="1:69" x14ac:dyDescent="0.35">
      <c r="A741" s="19"/>
      <c r="B741" s="19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  <c r="BQ741" s="17"/>
    </row>
    <row r="742" spans="1:69" x14ac:dyDescent="0.35">
      <c r="A742" s="19"/>
      <c r="B742" s="19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  <c r="BQ742" s="17"/>
    </row>
    <row r="743" spans="1:69" x14ac:dyDescent="0.35">
      <c r="A743" s="19"/>
      <c r="B743" s="19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Q743" s="17"/>
    </row>
    <row r="744" spans="1:69" x14ac:dyDescent="0.35">
      <c r="A744" s="19"/>
      <c r="B744" s="19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Q744" s="17"/>
    </row>
    <row r="745" spans="1:69" x14ac:dyDescent="0.35">
      <c r="A745" s="19"/>
      <c r="B745" s="19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  <c r="BQ745" s="17"/>
    </row>
    <row r="746" spans="1:69" x14ac:dyDescent="0.35">
      <c r="A746" s="19"/>
      <c r="B746" s="19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  <c r="BQ746" s="17"/>
    </row>
    <row r="747" spans="1:69" x14ac:dyDescent="0.35">
      <c r="A747" s="19"/>
      <c r="B747" s="19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  <c r="BI747" s="21"/>
      <c r="BJ747" s="21"/>
      <c r="BK747" s="21"/>
      <c r="BL747" s="21"/>
      <c r="BM747" s="21"/>
      <c r="BN747" s="21"/>
      <c r="BQ747" s="17"/>
    </row>
    <row r="748" spans="1:69" x14ac:dyDescent="0.35">
      <c r="A748" s="19"/>
      <c r="B748" s="19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  <c r="BI748" s="21"/>
      <c r="BJ748" s="21"/>
      <c r="BK748" s="21"/>
      <c r="BL748" s="21"/>
      <c r="BM748" s="21"/>
      <c r="BN748" s="21"/>
      <c r="BQ748" s="17"/>
    </row>
    <row r="749" spans="1:69" x14ac:dyDescent="0.35">
      <c r="A749" s="19"/>
      <c r="B749" s="19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  <c r="BQ749" s="17"/>
    </row>
    <row r="750" spans="1:69" x14ac:dyDescent="0.35">
      <c r="A750" s="19"/>
      <c r="B750" s="19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  <c r="BI750" s="21"/>
      <c r="BJ750" s="21"/>
      <c r="BK750" s="21"/>
      <c r="BL750" s="21"/>
      <c r="BM750" s="21"/>
      <c r="BN750" s="21"/>
      <c r="BQ750" s="17"/>
    </row>
    <row r="751" spans="1:69" x14ac:dyDescent="0.35">
      <c r="A751" s="19"/>
      <c r="B751" s="19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  <c r="BI751" s="21"/>
      <c r="BJ751" s="21"/>
      <c r="BK751" s="21"/>
      <c r="BL751" s="21"/>
      <c r="BM751" s="21"/>
      <c r="BN751" s="21"/>
      <c r="BQ751" s="17"/>
    </row>
    <row r="752" spans="1:69" x14ac:dyDescent="0.35">
      <c r="A752" s="19"/>
      <c r="B752" s="19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  <c r="BI752" s="21"/>
      <c r="BJ752" s="21"/>
      <c r="BK752" s="21"/>
      <c r="BL752" s="21"/>
      <c r="BM752" s="21"/>
      <c r="BN752" s="21"/>
      <c r="BQ752" s="17"/>
    </row>
    <row r="753" spans="1:69" x14ac:dyDescent="0.35">
      <c r="A753" s="19"/>
      <c r="B753" s="19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  <c r="BQ753" s="17"/>
    </row>
    <row r="754" spans="1:69" x14ac:dyDescent="0.35">
      <c r="A754" s="19"/>
      <c r="B754" s="19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  <c r="BI754" s="21"/>
      <c r="BJ754" s="21"/>
      <c r="BK754" s="21"/>
      <c r="BL754" s="21"/>
      <c r="BM754" s="21"/>
      <c r="BN754" s="21"/>
      <c r="BQ754" s="17"/>
    </row>
    <row r="755" spans="1:69" x14ac:dyDescent="0.35">
      <c r="A755" s="19"/>
      <c r="B755" s="19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  <c r="BI755" s="21"/>
      <c r="BJ755" s="21"/>
      <c r="BK755" s="21"/>
      <c r="BL755" s="21"/>
      <c r="BM755" s="21"/>
      <c r="BN755" s="21"/>
      <c r="BQ755" s="17"/>
    </row>
    <row r="756" spans="1:69" x14ac:dyDescent="0.35">
      <c r="A756" s="19"/>
      <c r="B756" s="19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  <c r="BI756" s="21"/>
      <c r="BJ756" s="21"/>
      <c r="BK756" s="21"/>
      <c r="BL756" s="21"/>
      <c r="BM756" s="21"/>
      <c r="BN756" s="21"/>
      <c r="BQ756" s="17"/>
    </row>
    <row r="757" spans="1:69" x14ac:dyDescent="0.35">
      <c r="A757" s="19"/>
      <c r="B757" s="19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Q757" s="17"/>
    </row>
    <row r="758" spans="1:69" x14ac:dyDescent="0.35">
      <c r="A758" s="19"/>
      <c r="B758" s="19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  <c r="BQ758" s="17"/>
    </row>
    <row r="759" spans="1:69" x14ac:dyDescent="0.35">
      <c r="A759" s="19"/>
      <c r="B759" s="19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  <c r="BI759" s="21"/>
      <c r="BJ759" s="21"/>
      <c r="BK759" s="21"/>
      <c r="BL759" s="21"/>
      <c r="BM759" s="21"/>
      <c r="BN759" s="21"/>
      <c r="BQ759" s="17"/>
    </row>
    <row r="760" spans="1:69" x14ac:dyDescent="0.35">
      <c r="A760" s="19"/>
      <c r="B760" s="19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  <c r="BI760" s="21"/>
      <c r="BJ760" s="21"/>
      <c r="BK760" s="21"/>
      <c r="BL760" s="21"/>
      <c r="BM760" s="21"/>
      <c r="BN760" s="21"/>
      <c r="BQ760" s="17"/>
    </row>
    <row r="761" spans="1:69" x14ac:dyDescent="0.35">
      <c r="A761" s="19"/>
      <c r="B761" s="19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Q761" s="17"/>
    </row>
    <row r="762" spans="1:69" x14ac:dyDescent="0.35">
      <c r="A762" s="19"/>
      <c r="B762" s="19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  <c r="BQ762" s="17"/>
    </row>
    <row r="763" spans="1:69" x14ac:dyDescent="0.35">
      <c r="A763" s="19"/>
      <c r="B763" s="19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  <c r="BQ763" s="17"/>
    </row>
    <row r="764" spans="1:69" x14ac:dyDescent="0.35">
      <c r="A764" s="19"/>
      <c r="B764" s="19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  <c r="BQ764" s="17"/>
    </row>
    <row r="765" spans="1:69" x14ac:dyDescent="0.35">
      <c r="A765" s="19"/>
      <c r="B765" s="19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  <c r="BQ765" s="17"/>
    </row>
    <row r="766" spans="1:69" x14ac:dyDescent="0.35">
      <c r="A766" s="19"/>
      <c r="B766" s="19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  <c r="BQ766" s="17"/>
    </row>
    <row r="767" spans="1:69" x14ac:dyDescent="0.35">
      <c r="A767" s="19"/>
      <c r="B767" s="19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Q767" s="17"/>
    </row>
    <row r="768" spans="1:69" x14ac:dyDescent="0.35">
      <c r="A768" s="19"/>
      <c r="B768" s="19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Q768" s="17"/>
    </row>
    <row r="769" spans="1:69" x14ac:dyDescent="0.35">
      <c r="A769" s="19"/>
      <c r="B769" s="19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Q769" s="17"/>
    </row>
    <row r="770" spans="1:69" x14ac:dyDescent="0.35">
      <c r="A770" s="19"/>
      <c r="B770" s="19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Q770" s="17"/>
    </row>
    <row r="771" spans="1:69" x14ac:dyDescent="0.35">
      <c r="A771" s="19"/>
      <c r="B771" s="19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Q771" s="17"/>
    </row>
    <row r="772" spans="1:69" x14ac:dyDescent="0.35">
      <c r="A772" s="19"/>
      <c r="B772" s="19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  <c r="BQ772" s="17"/>
    </row>
    <row r="773" spans="1:69" x14ac:dyDescent="0.35">
      <c r="A773" s="19"/>
      <c r="B773" s="19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  <c r="BQ773" s="17"/>
    </row>
    <row r="774" spans="1:69" x14ac:dyDescent="0.35">
      <c r="A774" s="19"/>
      <c r="B774" s="19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  <c r="BQ774" s="17"/>
    </row>
    <row r="775" spans="1:69" x14ac:dyDescent="0.35">
      <c r="A775" s="19"/>
      <c r="B775" s="19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Q775" s="17"/>
    </row>
    <row r="776" spans="1:69" x14ac:dyDescent="0.35">
      <c r="A776" s="19"/>
      <c r="B776" s="19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  <c r="BQ776" s="17"/>
    </row>
    <row r="777" spans="1:69" x14ac:dyDescent="0.35">
      <c r="A777" s="19"/>
      <c r="B777" s="19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Q777" s="17"/>
    </row>
    <row r="778" spans="1:69" x14ac:dyDescent="0.35">
      <c r="A778" s="19"/>
      <c r="B778" s="19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  <c r="BQ778" s="17"/>
    </row>
    <row r="779" spans="1:69" x14ac:dyDescent="0.35">
      <c r="A779" s="19"/>
      <c r="B779" s="19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  <c r="BQ779" s="17"/>
    </row>
    <row r="780" spans="1:69" x14ac:dyDescent="0.35">
      <c r="A780" s="19"/>
      <c r="B780" s="19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  <c r="BQ780" s="17"/>
    </row>
    <row r="781" spans="1:69" x14ac:dyDescent="0.35">
      <c r="A781" s="19"/>
      <c r="B781" s="19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  <c r="BQ781" s="17"/>
    </row>
    <row r="782" spans="1:69" x14ac:dyDescent="0.35">
      <c r="A782" s="19"/>
      <c r="B782" s="19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  <c r="BQ782" s="17"/>
    </row>
    <row r="783" spans="1:69" x14ac:dyDescent="0.35">
      <c r="A783" s="19"/>
      <c r="B783" s="19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/>
      <c r="BL783" s="21"/>
      <c r="BM783" s="21"/>
      <c r="BN783" s="21"/>
      <c r="BQ783" s="17"/>
    </row>
    <row r="784" spans="1:69" x14ac:dyDescent="0.35">
      <c r="A784" s="19"/>
      <c r="B784" s="19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/>
      <c r="BN784" s="21"/>
      <c r="BQ784" s="17"/>
    </row>
    <row r="785" spans="1:69" x14ac:dyDescent="0.35">
      <c r="A785" s="19"/>
      <c r="B785" s="19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  <c r="BQ785" s="17"/>
    </row>
    <row r="786" spans="1:69" x14ac:dyDescent="0.35">
      <c r="A786" s="19"/>
      <c r="B786" s="19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  <c r="BQ786" s="17"/>
    </row>
    <row r="787" spans="1:69" x14ac:dyDescent="0.35">
      <c r="A787" s="19"/>
      <c r="B787" s="19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Q787" s="17"/>
    </row>
    <row r="788" spans="1:69" x14ac:dyDescent="0.35">
      <c r="A788" s="19"/>
      <c r="B788" s="19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  <c r="BI788" s="21"/>
      <c r="BJ788" s="21"/>
      <c r="BK788" s="21"/>
      <c r="BL788" s="21"/>
      <c r="BM788" s="21"/>
      <c r="BN788" s="21"/>
      <c r="BQ788" s="17"/>
    </row>
    <row r="789" spans="1:69" x14ac:dyDescent="0.35">
      <c r="A789" s="19"/>
      <c r="B789" s="19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Q789" s="17"/>
    </row>
    <row r="790" spans="1:69" x14ac:dyDescent="0.35">
      <c r="A790" s="19"/>
      <c r="B790" s="19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  <c r="BQ790" s="17"/>
    </row>
    <row r="791" spans="1:69" x14ac:dyDescent="0.35">
      <c r="A791" s="19"/>
      <c r="B791" s="19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Q791" s="17"/>
    </row>
    <row r="792" spans="1:69" x14ac:dyDescent="0.35">
      <c r="A792" s="19"/>
      <c r="B792" s="19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  <c r="BQ792" s="17"/>
    </row>
    <row r="793" spans="1:69" x14ac:dyDescent="0.35">
      <c r="A793" s="19"/>
      <c r="B793" s="19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Q793" s="17"/>
    </row>
    <row r="794" spans="1:69" x14ac:dyDescent="0.35">
      <c r="A794" s="19"/>
      <c r="B794" s="19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/>
      <c r="BL794" s="21"/>
      <c r="BM794" s="21"/>
      <c r="BN794" s="21"/>
      <c r="BQ794" s="17"/>
    </row>
    <row r="795" spans="1:69" x14ac:dyDescent="0.35">
      <c r="A795" s="19"/>
      <c r="B795" s="19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  <c r="BQ795" s="17"/>
    </row>
    <row r="796" spans="1:69" x14ac:dyDescent="0.35">
      <c r="A796" s="19"/>
      <c r="B796" s="19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  <c r="BQ796" s="17"/>
    </row>
    <row r="797" spans="1:69" x14ac:dyDescent="0.35">
      <c r="A797" s="19"/>
      <c r="B797" s="19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  <c r="BQ797" s="17"/>
    </row>
    <row r="798" spans="1:69" x14ac:dyDescent="0.35">
      <c r="A798" s="19"/>
      <c r="B798" s="19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  <c r="BI798" s="21"/>
      <c r="BJ798" s="21"/>
      <c r="BK798" s="21"/>
      <c r="BL798" s="21"/>
      <c r="BM798" s="21"/>
      <c r="BN798" s="21"/>
      <c r="BQ798" s="17"/>
    </row>
    <row r="799" spans="1:69" x14ac:dyDescent="0.35">
      <c r="A799" s="19"/>
      <c r="B799" s="19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  <c r="BI799" s="21"/>
      <c r="BJ799" s="21"/>
      <c r="BK799" s="21"/>
      <c r="BL799" s="21"/>
      <c r="BM799" s="21"/>
      <c r="BN799" s="21"/>
      <c r="BQ799" s="17"/>
    </row>
    <row r="800" spans="1:69" x14ac:dyDescent="0.35">
      <c r="A800" s="19"/>
      <c r="B800" s="19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  <c r="BI800" s="21"/>
      <c r="BJ800" s="21"/>
      <c r="BK800" s="21"/>
      <c r="BL800" s="21"/>
      <c r="BM800" s="21"/>
      <c r="BN800" s="21"/>
      <c r="BQ800" s="17"/>
    </row>
    <row r="801" spans="1:69" x14ac:dyDescent="0.35">
      <c r="A801" s="19"/>
      <c r="B801" s="19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  <c r="BQ801" s="17"/>
    </row>
    <row r="802" spans="1:69" x14ac:dyDescent="0.35">
      <c r="A802" s="19"/>
      <c r="B802" s="19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  <c r="BQ802" s="17"/>
    </row>
    <row r="803" spans="1:69" x14ac:dyDescent="0.35">
      <c r="A803" s="19"/>
      <c r="B803" s="19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Q803" s="17"/>
    </row>
    <row r="804" spans="1:69" x14ac:dyDescent="0.35">
      <c r="A804" s="19"/>
      <c r="B804" s="19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  <c r="BQ804" s="17"/>
    </row>
    <row r="805" spans="1:69" x14ac:dyDescent="0.35">
      <c r="A805" s="19"/>
      <c r="B805" s="19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  <c r="BQ805" s="17"/>
    </row>
    <row r="806" spans="1:69" x14ac:dyDescent="0.35">
      <c r="A806" s="19"/>
      <c r="B806" s="19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  <c r="BQ806" s="17"/>
    </row>
    <row r="807" spans="1:69" x14ac:dyDescent="0.35">
      <c r="A807" s="19"/>
      <c r="B807" s="19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Q807" s="17"/>
    </row>
    <row r="808" spans="1:69" x14ac:dyDescent="0.35">
      <c r="A808" s="19"/>
      <c r="B808" s="19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  <c r="BQ808" s="17"/>
    </row>
    <row r="809" spans="1:69" x14ac:dyDescent="0.35">
      <c r="A809" s="19"/>
      <c r="B809" s="19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Q809" s="17"/>
    </row>
    <row r="810" spans="1:69" x14ac:dyDescent="0.35">
      <c r="A810" s="19"/>
      <c r="B810" s="19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  <c r="BQ810" s="17"/>
    </row>
    <row r="811" spans="1:69" x14ac:dyDescent="0.35">
      <c r="A811" s="19"/>
      <c r="B811" s="19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  <c r="BQ811" s="17"/>
    </row>
    <row r="812" spans="1:69" x14ac:dyDescent="0.35">
      <c r="A812" s="19"/>
      <c r="B812" s="19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  <c r="BQ812" s="17"/>
    </row>
    <row r="813" spans="1:69" x14ac:dyDescent="0.35">
      <c r="A813" s="19"/>
      <c r="B813" s="19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  <c r="BQ813" s="17"/>
    </row>
    <row r="814" spans="1:69" x14ac:dyDescent="0.35">
      <c r="A814" s="19"/>
      <c r="B814" s="19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  <c r="BQ814" s="17"/>
    </row>
    <row r="815" spans="1:69" x14ac:dyDescent="0.35">
      <c r="A815" s="19"/>
      <c r="B815" s="19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  <c r="BQ815" s="17"/>
    </row>
    <row r="816" spans="1:69" x14ac:dyDescent="0.35">
      <c r="A816" s="19"/>
      <c r="B816" s="19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  <c r="BQ816" s="17"/>
    </row>
    <row r="817" spans="1:69" x14ac:dyDescent="0.35">
      <c r="A817" s="19"/>
      <c r="B817" s="19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  <c r="BQ817" s="17"/>
    </row>
    <row r="818" spans="1:69" x14ac:dyDescent="0.35">
      <c r="A818" s="19"/>
      <c r="B818" s="19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  <c r="BQ818" s="17"/>
    </row>
    <row r="819" spans="1:69" x14ac:dyDescent="0.35">
      <c r="A819" s="19"/>
      <c r="B819" s="19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Q819" s="17"/>
    </row>
    <row r="820" spans="1:69" x14ac:dyDescent="0.35">
      <c r="A820" s="19"/>
      <c r="B820" s="19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Q820" s="17"/>
    </row>
    <row r="821" spans="1:69" x14ac:dyDescent="0.35">
      <c r="A821" s="19"/>
      <c r="B821" s="19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Q821" s="17"/>
    </row>
    <row r="822" spans="1:69" x14ac:dyDescent="0.35">
      <c r="A822" s="19"/>
      <c r="B822" s="19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  <c r="BQ822" s="17"/>
    </row>
    <row r="823" spans="1:69" x14ac:dyDescent="0.35">
      <c r="A823" s="19"/>
      <c r="B823" s="19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  <c r="BQ823" s="17"/>
    </row>
    <row r="824" spans="1:69" x14ac:dyDescent="0.35">
      <c r="A824" s="19"/>
      <c r="B824" s="19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  <c r="BQ824" s="17"/>
    </row>
    <row r="825" spans="1:69" x14ac:dyDescent="0.35">
      <c r="A825" s="19"/>
      <c r="B825" s="19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Q825" s="17"/>
    </row>
    <row r="826" spans="1:69" x14ac:dyDescent="0.35">
      <c r="A826" s="19"/>
      <c r="B826" s="19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  <c r="BQ826" s="17"/>
    </row>
    <row r="827" spans="1:69" x14ac:dyDescent="0.35">
      <c r="A827" s="19"/>
      <c r="B827" s="19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  <c r="BQ827" s="17"/>
    </row>
    <row r="828" spans="1:69" x14ac:dyDescent="0.35">
      <c r="A828" s="19"/>
      <c r="B828" s="19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Q828" s="17"/>
    </row>
    <row r="829" spans="1:69" x14ac:dyDescent="0.35">
      <c r="A829" s="19"/>
      <c r="B829" s="19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  <c r="BQ829" s="17"/>
    </row>
    <row r="830" spans="1:69" x14ac:dyDescent="0.35">
      <c r="A830" s="19"/>
      <c r="B830" s="19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Q830" s="17"/>
    </row>
    <row r="831" spans="1:69" x14ac:dyDescent="0.35">
      <c r="A831" s="19"/>
      <c r="B831" s="19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Q831" s="17"/>
    </row>
    <row r="832" spans="1:69" x14ac:dyDescent="0.35">
      <c r="A832" s="19"/>
      <c r="B832" s="19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Q832" s="17"/>
    </row>
    <row r="833" spans="1:69" x14ac:dyDescent="0.35">
      <c r="A833" s="19"/>
      <c r="B833" s="19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Q833" s="17"/>
    </row>
    <row r="834" spans="1:69" x14ac:dyDescent="0.35">
      <c r="A834" s="19"/>
      <c r="B834" s="19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Q834" s="17"/>
    </row>
    <row r="835" spans="1:69" x14ac:dyDescent="0.35">
      <c r="A835" s="19"/>
      <c r="B835" s="19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Q835" s="17"/>
    </row>
    <row r="836" spans="1:69" x14ac:dyDescent="0.35">
      <c r="A836" s="19"/>
      <c r="B836" s="19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  <c r="BQ836" s="17"/>
    </row>
    <row r="837" spans="1:69" x14ac:dyDescent="0.35">
      <c r="A837" s="19"/>
      <c r="B837" s="19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  <c r="BQ837" s="17"/>
    </row>
    <row r="838" spans="1:69" x14ac:dyDescent="0.35">
      <c r="A838" s="19"/>
      <c r="B838" s="19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Q838" s="17"/>
    </row>
    <row r="839" spans="1:69" x14ac:dyDescent="0.35">
      <c r="A839" s="19"/>
      <c r="B839" s="19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  <c r="BQ839" s="17"/>
    </row>
    <row r="840" spans="1:69" x14ac:dyDescent="0.35">
      <c r="A840" s="19"/>
      <c r="B840" s="19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Q840" s="17"/>
    </row>
    <row r="841" spans="1:69" x14ac:dyDescent="0.35">
      <c r="A841" s="19"/>
      <c r="B841" s="19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Q841" s="17"/>
    </row>
    <row r="842" spans="1:69" x14ac:dyDescent="0.35">
      <c r="A842" s="19"/>
      <c r="B842" s="19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  <c r="BQ842" s="17"/>
    </row>
    <row r="843" spans="1:69" x14ac:dyDescent="0.35">
      <c r="A843" s="19"/>
      <c r="B843" s="19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Q843" s="17"/>
    </row>
    <row r="844" spans="1:69" x14ac:dyDescent="0.35">
      <c r="A844" s="19"/>
      <c r="B844" s="19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  <c r="BQ844" s="17"/>
    </row>
    <row r="845" spans="1:69" x14ac:dyDescent="0.35">
      <c r="A845" s="19"/>
      <c r="B845" s="19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Q845" s="17"/>
    </row>
    <row r="846" spans="1:69" x14ac:dyDescent="0.35">
      <c r="A846" s="19"/>
      <c r="B846" s="19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  <c r="BQ846" s="17"/>
    </row>
    <row r="847" spans="1:69" x14ac:dyDescent="0.35">
      <c r="A847" s="19"/>
      <c r="B847" s="19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Q847" s="17"/>
    </row>
    <row r="848" spans="1:69" x14ac:dyDescent="0.35">
      <c r="A848" s="19"/>
      <c r="B848" s="19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  <c r="BQ848" s="17"/>
    </row>
    <row r="849" spans="1:69" x14ac:dyDescent="0.35">
      <c r="A849" s="19"/>
      <c r="B849" s="19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Q849" s="17"/>
    </row>
    <row r="850" spans="1:69" x14ac:dyDescent="0.35">
      <c r="A850" s="19"/>
      <c r="B850" s="19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  <c r="BQ850" s="17"/>
    </row>
    <row r="851" spans="1:69" x14ac:dyDescent="0.35">
      <c r="A851" s="19"/>
      <c r="B851" s="19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Q851" s="17"/>
    </row>
    <row r="852" spans="1:69" x14ac:dyDescent="0.35">
      <c r="A852" s="19"/>
      <c r="B852" s="19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  <c r="BQ852" s="17"/>
    </row>
    <row r="853" spans="1:69" x14ac:dyDescent="0.35">
      <c r="A853" s="19"/>
      <c r="B853" s="19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Q853" s="17"/>
    </row>
    <row r="854" spans="1:69" x14ac:dyDescent="0.35">
      <c r="A854" s="19"/>
      <c r="B854" s="19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  <c r="BQ854" s="17"/>
    </row>
    <row r="855" spans="1:69" x14ac:dyDescent="0.35">
      <c r="A855" s="19"/>
      <c r="B855" s="19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Q855" s="17"/>
    </row>
    <row r="856" spans="1:69" x14ac:dyDescent="0.35">
      <c r="A856" s="19"/>
      <c r="B856" s="19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  <c r="BQ856" s="17"/>
    </row>
    <row r="857" spans="1:69" x14ac:dyDescent="0.35">
      <c r="A857" s="19"/>
      <c r="B857" s="19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Q857" s="17"/>
    </row>
    <row r="858" spans="1:69" x14ac:dyDescent="0.35">
      <c r="A858" s="19"/>
      <c r="B858" s="19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  <c r="BQ858" s="17"/>
    </row>
    <row r="859" spans="1:69" x14ac:dyDescent="0.35">
      <c r="A859" s="19"/>
      <c r="B859" s="19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Q859" s="17"/>
    </row>
    <row r="860" spans="1:69" x14ac:dyDescent="0.35">
      <c r="A860" s="19"/>
      <c r="B860" s="19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  <c r="BQ860" s="17"/>
    </row>
    <row r="861" spans="1:69" x14ac:dyDescent="0.35">
      <c r="A861" s="19"/>
      <c r="B861" s="19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Q861" s="17"/>
    </row>
    <row r="862" spans="1:69" x14ac:dyDescent="0.35">
      <c r="A862" s="19"/>
      <c r="B862" s="19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  <c r="BQ862" s="17"/>
    </row>
    <row r="863" spans="1:69" x14ac:dyDescent="0.35">
      <c r="A863" s="19"/>
      <c r="B863" s="19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  <c r="BQ863" s="17"/>
    </row>
    <row r="864" spans="1:69" x14ac:dyDescent="0.35">
      <c r="A864" s="19"/>
      <c r="B864" s="19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/>
      <c r="BN864" s="21"/>
      <c r="BQ864" s="17"/>
    </row>
    <row r="865" spans="1:69" x14ac:dyDescent="0.35">
      <c r="A865" s="19"/>
      <c r="B865" s="19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  <c r="BQ865" s="17"/>
    </row>
    <row r="866" spans="1:69" x14ac:dyDescent="0.35">
      <c r="A866" s="19"/>
      <c r="B866" s="19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  <c r="BQ866" s="17"/>
    </row>
    <row r="867" spans="1:69" x14ac:dyDescent="0.35">
      <c r="A867" s="19"/>
      <c r="B867" s="19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  <c r="BQ867" s="17"/>
    </row>
    <row r="868" spans="1:69" x14ac:dyDescent="0.35">
      <c r="A868" s="19"/>
      <c r="B868" s="19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  <c r="BQ868" s="17"/>
    </row>
    <row r="869" spans="1:69" x14ac:dyDescent="0.35">
      <c r="A869" s="19"/>
      <c r="B869" s="19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  <c r="BQ869" s="17"/>
    </row>
    <row r="870" spans="1:69" x14ac:dyDescent="0.35">
      <c r="A870" s="19"/>
      <c r="B870" s="19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  <c r="BQ870" s="17"/>
    </row>
    <row r="871" spans="1:69" x14ac:dyDescent="0.35">
      <c r="A871" s="19"/>
      <c r="B871" s="19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Q871" s="17"/>
    </row>
    <row r="872" spans="1:69" x14ac:dyDescent="0.35">
      <c r="A872" s="19"/>
      <c r="B872" s="19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  <c r="BQ872" s="17"/>
    </row>
    <row r="873" spans="1:69" x14ac:dyDescent="0.35">
      <c r="A873" s="19"/>
      <c r="B873" s="19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Q873" s="17"/>
    </row>
    <row r="874" spans="1:69" x14ac:dyDescent="0.35">
      <c r="A874" s="19"/>
      <c r="B874" s="19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  <c r="BQ874" s="17"/>
    </row>
    <row r="875" spans="1:69" x14ac:dyDescent="0.35">
      <c r="A875" s="19"/>
      <c r="B875" s="19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Q875" s="17"/>
    </row>
    <row r="876" spans="1:69" x14ac:dyDescent="0.35">
      <c r="A876" s="19"/>
      <c r="B876" s="19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  <c r="BQ876" s="17"/>
    </row>
    <row r="877" spans="1:69" x14ac:dyDescent="0.35">
      <c r="A877" s="19"/>
      <c r="B877" s="19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  <c r="BQ877" s="17"/>
    </row>
    <row r="878" spans="1:69" x14ac:dyDescent="0.35">
      <c r="A878" s="19"/>
      <c r="B878" s="19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Q878" s="17"/>
    </row>
    <row r="879" spans="1:69" x14ac:dyDescent="0.35">
      <c r="A879" s="19"/>
      <c r="B879" s="19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  <c r="BQ879" s="17"/>
    </row>
    <row r="880" spans="1:69" x14ac:dyDescent="0.35">
      <c r="A880" s="19"/>
      <c r="B880" s="19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Q880" s="17"/>
    </row>
    <row r="881" spans="1:69" x14ac:dyDescent="0.35">
      <c r="A881" s="19"/>
      <c r="B881" s="19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  <c r="BQ881" s="17"/>
    </row>
    <row r="882" spans="1:69" x14ac:dyDescent="0.35">
      <c r="A882" s="19"/>
      <c r="B882" s="19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  <c r="BQ882" s="17"/>
    </row>
    <row r="883" spans="1:69" x14ac:dyDescent="0.35">
      <c r="A883" s="19"/>
      <c r="B883" s="19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  <c r="BQ883" s="17"/>
    </row>
    <row r="884" spans="1:69" x14ac:dyDescent="0.35">
      <c r="A884" s="19"/>
      <c r="B884" s="19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Q884" s="17"/>
    </row>
    <row r="885" spans="1:69" x14ac:dyDescent="0.35">
      <c r="A885" s="19"/>
      <c r="B885" s="19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  <c r="BQ885" s="17"/>
    </row>
    <row r="886" spans="1:69" x14ac:dyDescent="0.35">
      <c r="A886" s="19"/>
      <c r="B886" s="19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Q886" s="17"/>
    </row>
    <row r="887" spans="1:69" x14ac:dyDescent="0.35">
      <c r="A887" s="19"/>
      <c r="B887" s="19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  <c r="BQ887" s="17"/>
    </row>
    <row r="888" spans="1:69" x14ac:dyDescent="0.35">
      <c r="A888" s="19"/>
      <c r="B888" s="19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  <c r="BQ888" s="17"/>
    </row>
    <row r="889" spans="1:69" x14ac:dyDescent="0.35"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</row>
  </sheetData>
  <mergeCells count="13">
    <mergeCell ref="AB1:AG1"/>
    <mergeCell ref="AU1:AW1"/>
    <mergeCell ref="AX1:AZ1"/>
    <mergeCell ref="D1:F1"/>
    <mergeCell ref="H1:J1"/>
    <mergeCell ref="L1:P1"/>
    <mergeCell ref="R1:V1"/>
    <mergeCell ref="X1:Z1"/>
    <mergeCell ref="BI1:BK1"/>
    <mergeCell ref="BL1:BN1"/>
    <mergeCell ref="AI1:AM1"/>
    <mergeCell ref="AO1:AS1"/>
    <mergeCell ref="BA1:BF1"/>
  </mergeCells>
  <conditionalFormatting sqref="C3:BI10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K3:BL100 BN3:BN10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P3:BP100">
    <cfRule type="cellIs" dxfId="0" priority="1" operator="lessThan">
      <formula>0.75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qualitative</vt:lpstr>
      <vt:lpstr>quantitative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Nadine Grapin</cp:lastModifiedBy>
  <cp:revision/>
  <dcterms:created xsi:type="dcterms:W3CDTF">2024-12-01T20:07:20Z</dcterms:created>
  <dcterms:modified xsi:type="dcterms:W3CDTF">2025-12-02T15:18:22Z</dcterms:modified>
  <cp:category/>
  <cp:contentStatus/>
</cp:coreProperties>
</file>