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na\Desktop\Handbook\Übersetzungen\"/>
    </mc:Choice>
  </mc:AlternateContent>
  <xr:revisionPtr revIDLastSave="0" documentId="13_ncr:1_{456F3535-4104-461E-9A1E-7D064FA70F63}" xr6:coauthVersionLast="47" xr6:coauthVersionMax="47" xr10:uidLastSave="{00000000-0000-0000-0000-000000000000}"/>
  <bookViews>
    <workbookView xWindow="28680" yWindow="-120" windowWidth="29040" windowHeight="15720" xr2:uid="{785CED56-60CB-4950-A893-EAE5E8673721}"/>
  </bookViews>
  <sheets>
    <sheet name="Qualitative Daten" sheetId="1" r:id="rId1"/>
    <sheet name="Kodierte Daten " sheetId="2" state="hidden" r:id="rId2"/>
    <sheet name="Auswertu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  <c r="K3" i="3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BK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3" i="2"/>
  <c r="BI4" i="2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BI5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88" i="2"/>
  <c r="BI89" i="2"/>
  <c r="BI90" i="2"/>
  <c r="BI91" i="2"/>
  <c r="BI92" i="2"/>
  <c r="BI93" i="2"/>
  <c r="BI94" i="2"/>
  <c r="BI95" i="2"/>
  <c r="BI96" i="2"/>
  <c r="BI97" i="2"/>
  <c r="BI98" i="2"/>
  <c r="BI99" i="2"/>
  <c r="BI100" i="2"/>
  <c r="BI101" i="2"/>
  <c r="BI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H3" i="2"/>
  <c r="BF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F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3" i="2"/>
  <c r="AR3" i="2"/>
  <c r="M3" i="2"/>
  <c r="L3" i="2"/>
  <c r="K3" i="2"/>
  <c r="I3" i="2"/>
  <c r="H3" i="2"/>
  <c r="G3" i="2"/>
  <c r="D3" i="3"/>
  <c r="E3" i="3"/>
  <c r="F3" i="3"/>
  <c r="G3" i="3"/>
  <c r="H3" i="3"/>
  <c r="I3" i="3"/>
  <c r="J3" i="3"/>
  <c r="D4" i="3"/>
  <c r="E4" i="3"/>
  <c r="F4" i="3"/>
  <c r="G4" i="3"/>
  <c r="H4" i="3"/>
  <c r="I4" i="3"/>
  <c r="J4" i="3"/>
  <c r="D5" i="3"/>
  <c r="E5" i="3"/>
  <c r="F5" i="3"/>
  <c r="G5" i="3"/>
  <c r="H5" i="3"/>
  <c r="I5" i="3"/>
  <c r="J5" i="3"/>
  <c r="D6" i="3"/>
  <c r="E6" i="3"/>
  <c r="F6" i="3"/>
  <c r="G6" i="3"/>
  <c r="H6" i="3"/>
  <c r="I6" i="3"/>
  <c r="J6" i="3"/>
  <c r="D7" i="3"/>
  <c r="E7" i="3"/>
  <c r="F7" i="3"/>
  <c r="G7" i="3"/>
  <c r="H7" i="3"/>
  <c r="I7" i="3"/>
  <c r="J7" i="3"/>
  <c r="D8" i="3"/>
  <c r="E8" i="3"/>
  <c r="F8" i="3"/>
  <c r="G8" i="3"/>
  <c r="H8" i="3"/>
  <c r="I8" i="3"/>
  <c r="J8" i="3"/>
  <c r="D9" i="3"/>
  <c r="E9" i="3"/>
  <c r="F9" i="3"/>
  <c r="G9" i="3"/>
  <c r="H9" i="3"/>
  <c r="I9" i="3"/>
  <c r="J9" i="3"/>
  <c r="D10" i="3"/>
  <c r="E10" i="3"/>
  <c r="F10" i="3"/>
  <c r="G10" i="3"/>
  <c r="H10" i="3"/>
  <c r="I10" i="3"/>
  <c r="J10" i="3"/>
  <c r="D11" i="3"/>
  <c r="E11" i="3"/>
  <c r="F11" i="3"/>
  <c r="G11" i="3"/>
  <c r="H11" i="3"/>
  <c r="I11" i="3"/>
  <c r="J11" i="3"/>
  <c r="D12" i="3"/>
  <c r="E12" i="3"/>
  <c r="F12" i="3"/>
  <c r="G12" i="3"/>
  <c r="H12" i="3"/>
  <c r="I12" i="3"/>
  <c r="J12" i="3"/>
  <c r="D13" i="3"/>
  <c r="E13" i="3"/>
  <c r="F13" i="3"/>
  <c r="G13" i="3"/>
  <c r="H13" i="3"/>
  <c r="I13" i="3"/>
  <c r="J13" i="3"/>
  <c r="D14" i="3"/>
  <c r="E14" i="3"/>
  <c r="F14" i="3"/>
  <c r="G14" i="3"/>
  <c r="H14" i="3"/>
  <c r="I14" i="3"/>
  <c r="J14" i="3"/>
  <c r="D15" i="3"/>
  <c r="E15" i="3"/>
  <c r="F15" i="3"/>
  <c r="G15" i="3"/>
  <c r="H15" i="3"/>
  <c r="I15" i="3"/>
  <c r="J15" i="3"/>
  <c r="D16" i="3"/>
  <c r="E16" i="3"/>
  <c r="F16" i="3"/>
  <c r="G16" i="3"/>
  <c r="H16" i="3"/>
  <c r="I16" i="3"/>
  <c r="J16" i="3"/>
  <c r="D17" i="3"/>
  <c r="E17" i="3"/>
  <c r="F17" i="3"/>
  <c r="G17" i="3"/>
  <c r="H17" i="3"/>
  <c r="I17" i="3"/>
  <c r="J17" i="3"/>
  <c r="D18" i="3"/>
  <c r="E18" i="3"/>
  <c r="F18" i="3"/>
  <c r="G18" i="3"/>
  <c r="H18" i="3"/>
  <c r="I18" i="3"/>
  <c r="J18" i="3"/>
  <c r="D19" i="3"/>
  <c r="E19" i="3"/>
  <c r="F19" i="3"/>
  <c r="G19" i="3"/>
  <c r="H19" i="3"/>
  <c r="I19" i="3"/>
  <c r="J19" i="3"/>
  <c r="D20" i="3"/>
  <c r="E20" i="3"/>
  <c r="F20" i="3"/>
  <c r="G20" i="3"/>
  <c r="H20" i="3"/>
  <c r="I20" i="3"/>
  <c r="J20" i="3"/>
  <c r="D21" i="3"/>
  <c r="E21" i="3"/>
  <c r="F21" i="3"/>
  <c r="G21" i="3"/>
  <c r="H21" i="3"/>
  <c r="I21" i="3"/>
  <c r="J21" i="3"/>
  <c r="D22" i="3"/>
  <c r="E22" i="3"/>
  <c r="F22" i="3"/>
  <c r="G22" i="3"/>
  <c r="H22" i="3"/>
  <c r="I22" i="3"/>
  <c r="J22" i="3"/>
  <c r="D23" i="3"/>
  <c r="E23" i="3"/>
  <c r="F23" i="3"/>
  <c r="G23" i="3"/>
  <c r="H23" i="3"/>
  <c r="I23" i="3"/>
  <c r="J23" i="3"/>
  <c r="D24" i="3"/>
  <c r="E24" i="3"/>
  <c r="F24" i="3"/>
  <c r="G24" i="3"/>
  <c r="H24" i="3"/>
  <c r="I24" i="3"/>
  <c r="J24" i="3"/>
  <c r="D25" i="3"/>
  <c r="E25" i="3"/>
  <c r="F25" i="3"/>
  <c r="G25" i="3"/>
  <c r="H25" i="3"/>
  <c r="I25" i="3"/>
  <c r="J25" i="3"/>
  <c r="D26" i="3"/>
  <c r="E26" i="3"/>
  <c r="F26" i="3"/>
  <c r="G26" i="3"/>
  <c r="H26" i="3"/>
  <c r="I26" i="3"/>
  <c r="J26" i="3"/>
  <c r="D27" i="3"/>
  <c r="E27" i="3"/>
  <c r="F27" i="3"/>
  <c r="G27" i="3"/>
  <c r="H27" i="3"/>
  <c r="I27" i="3"/>
  <c r="J27" i="3"/>
  <c r="D28" i="3"/>
  <c r="E28" i="3"/>
  <c r="F28" i="3"/>
  <c r="G28" i="3"/>
  <c r="H28" i="3"/>
  <c r="I28" i="3"/>
  <c r="J28" i="3"/>
  <c r="D29" i="3"/>
  <c r="E29" i="3"/>
  <c r="F29" i="3"/>
  <c r="G29" i="3"/>
  <c r="H29" i="3"/>
  <c r="I29" i="3"/>
  <c r="J29" i="3"/>
  <c r="D30" i="3"/>
  <c r="E30" i="3"/>
  <c r="F30" i="3"/>
  <c r="G30" i="3"/>
  <c r="H30" i="3"/>
  <c r="I30" i="3"/>
  <c r="J30" i="3"/>
  <c r="D31" i="3"/>
  <c r="E31" i="3"/>
  <c r="F31" i="3"/>
  <c r="G31" i="3"/>
  <c r="H31" i="3"/>
  <c r="I31" i="3"/>
  <c r="J31" i="3"/>
  <c r="D32" i="3"/>
  <c r="E32" i="3"/>
  <c r="F32" i="3"/>
  <c r="G32" i="3"/>
  <c r="H32" i="3"/>
  <c r="I32" i="3"/>
  <c r="J32" i="3"/>
  <c r="D33" i="3"/>
  <c r="E33" i="3"/>
  <c r="F33" i="3"/>
  <c r="G33" i="3"/>
  <c r="H33" i="3"/>
  <c r="I33" i="3"/>
  <c r="J33" i="3"/>
  <c r="D34" i="3"/>
  <c r="E34" i="3"/>
  <c r="F34" i="3"/>
  <c r="G34" i="3"/>
  <c r="H34" i="3"/>
  <c r="I34" i="3"/>
  <c r="J34" i="3"/>
  <c r="D35" i="3"/>
  <c r="E35" i="3"/>
  <c r="F35" i="3"/>
  <c r="G35" i="3"/>
  <c r="H35" i="3"/>
  <c r="I35" i="3"/>
  <c r="J35" i="3"/>
  <c r="D36" i="3"/>
  <c r="E36" i="3"/>
  <c r="F36" i="3"/>
  <c r="G36" i="3"/>
  <c r="H36" i="3"/>
  <c r="I36" i="3"/>
  <c r="J36" i="3"/>
  <c r="D37" i="3"/>
  <c r="E37" i="3"/>
  <c r="F37" i="3"/>
  <c r="G37" i="3"/>
  <c r="H37" i="3"/>
  <c r="I37" i="3"/>
  <c r="J37" i="3"/>
  <c r="D38" i="3"/>
  <c r="E38" i="3"/>
  <c r="F38" i="3"/>
  <c r="G38" i="3"/>
  <c r="H38" i="3"/>
  <c r="I38" i="3"/>
  <c r="J38" i="3"/>
  <c r="D39" i="3"/>
  <c r="E39" i="3"/>
  <c r="F39" i="3"/>
  <c r="G39" i="3"/>
  <c r="H39" i="3"/>
  <c r="I39" i="3"/>
  <c r="J39" i="3"/>
  <c r="D40" i="3"/>
  <c r="E40" i="3"/>
  <c r="F40" i="3"/>
  <c r="G40" i="3"/>
  <c r="H40" i="3"/>
  <c r="I40" i="3"/>
  <c r="J40" i="3"/>
  <c r="D41" i="3"/>
  <c r="E41" i="3"/>
  <c r="F41" i="3"/>
  <c r="G41" i="3"/>
  <c r="H41" i="3"/>
  <c r="I41" i="3"/>
  <c r="J41" i="3"/>
  <c r="D42" i="3"/>
  <c r="E42" i="3"/>
  <c r="F42" i="3"/>
  <c r="G42" i="3"/>
  <c r="H42" i="3"/>
  <c r="I42" i="3"/>
  <c r="J42" i="3"/>
  <c r="D43" i="3"/>
  <c r="E43" i="3"/>
  <c r="F43" i="3"/>
  <c r="G43" i="3"/>
  <c r="H43" i="3"/>
  <c r="I43" i="3"/>
  <c r="J43" i="3"/>
  <c r="D44" i="3"/>
  <c r="E44" i="3"/>
  <c r="F44" i="3"/>
  <c r="G44" i="3"/>
  <c r="H44" i="3"/>
  <c r="I44" i="3"/>
  <c r="J44" i="3"/>
  <c r="D45" i="3"/>
  <c r="E45" i="3"/>
  <c r="F45" i="3"/>
  <c r="G45" i="3"/>
  <c r="H45" i="3"/>
  <c r="I45" i="3"/>
  <c r="J45" i="3"/>
  <c r="D46" i="3"/>
  <c r="E46" i="3"/>
  <c r="F46" i="3"/>
  <c r="G46" i="3"/>
  <c r="H46" i="3"/>
  <c r="I46" i="3"/>
  <c r="J46" i="3"/>
  <c r="D47" i="3"/>
  <c r="E47" i="3"/>
  <c r="F47" i="3"/>
  <c r="G47" i="3"/>
  <c r="H47" i="3"/>
  <c r="I47" i="3"/>
  <c r="J47" i="3"/>
  <c r="D48" i="3"/>
  <c r="E48" i="3"/>
  <c r="F48" i="3"/>
  <c r="G48" i="3"/>
  <c r="H48" i="3"/>
  <c r="I48" i="3"/>
  <c r="J48" i="3"/>
  <c r="D49" i="3"/>
  <c r="E49" i="3"/>
  <c r="F49" i="3"/>
  <c r="G49" i="3"/>
  <c r="H49" i="3"/>
  <c r="I49" i="3"/>
  <c r="J49" i="3"/>
  <c r="D50" i="3"/>
  <c r="E50" i="3"/>
  <c r="F50" i="3"/>
  <c r="G50" i="3"/>
  <c r="H50" i="3"/>
  <c r="I50" i="3"/>
  <c r="J50" i="3"/>
  <c r="D51" i="3"/>
  <c r="E51" i="3"/>
  <c r="F51" i="3"/>
  <c r="G51" i="3"/>
  <c r="H51" i="3"/>
  <c r="I51" i="3"/>
  <c r="J51" i="3"/>
  <c r="D52" i="3"/>
  <c r="E52" i="3"/>
  <c r="F52" i="3"/>
  <c r="G52" i="3"/>
  <c r="H52" i="3"/>
  <c r="I52" i="3"/>
  <c r="J52" i="3"/>
  <c r="D53" i="3"/>
  <c r="E53" i="3"/>
  <c r="F53" i="3"/>
  <c r="G53" i="3"/>
  <c r="H53" i="3"/>
  <c r="I53" i="3"/>
  <c r="J53" i="3"/>
  <c r="D54" i="3"/>
  <c r="E54" i="3"/>
  <c r="F54" i="3"/>
  <c r="G54" i="3"/>
  <c r="H54" i="3"/>
  <c r="I54" i="3"/>
  <c r="J54" i="3"/>
  <c r="D55" i="3"/>
  <c r="E55" i="3"/>
  <c r="F55" i="3"/>
  <c r="G55" i="3"/>
  <c r="H55" i="3"/>
  <c r="I55" i="3"/>
  <c r="J55" i="3"/>
  <c r="D56" i="3"/>
  <c r="E56" i="3"/>
  <c r="F56" i="3"/>
  <c r="G56" i="3"/>
  <c r="H56" i="3"/>
  <c r="I56" i="3"/>
  <c r="J56" i="3"/>
  <c r="D57" i="3"/>
  <c r="E57" i="3"/>
  <c r="F57" i="3"/>
  <c r="G57" i="3"/>
  <c r="H57" i="3"/>
  <c r="I57" i="3"/>
  <c r="J57" i="3"/>
  <c r="D58" i="3"/>
  <c r="E58" i="3"/>
  <c r="F58" i="3"/>
  <c r="G58" i="3"/>
  <c r="H58" i="3"/>
  <c r="I58" i="3"/>
  <c r="J58" i="3"/>
  <c r="D59" i="3"/>
  <c r="E59" i="3"/>
  <c r="F59" i="3"/>
  <c r="G59" i="3"/>
  <c r="H59" i="3"/>
  <c r="I59" i="3"/>
  <c r="J59" i="3"/>
  <c r="D60" i="3"/>
  <c r="E60" i="3"/>
  <c r="F60" i="3"/>
  <c r="G60" i="3"/>
  <c r="H60" i="3"/>
  <c r="I60" i="3"/>
  <c r="J60" i="3"/>
  <c r="D61" i="3"/>
  <c r="E61" i="3"/>
  <c r="F61" i="3"/>
  <c r="G61" i="3"/>
  <c r="H61" i="3"/>
  <c r="I61" i="3"/>
  <c r="J61" i="3"/>
  <c r="D62" i="3"/>
  <c r="E62" i="3"/>
  <c r="F62" i="3"/>
  <c r="G62" i="3"/>
  <c r="H62" i="3"/>
  <c r="I62" i="3"/>
  <c r="J62" i="3"/>
  <c r="D63" i="3"/>
  <c r="E63" i="3"/>
  <c r="F63" i="3"/>
  <c r="G63" i="3"/>
  <c r="H63" i="3"/>
  <c r="I63" i="3"/>
  <c r="J63" i="3"/>
  <c r="D64" i="3"/>
  <c r="E64" i="3"/>
  <c r="F64" i="3"/>
  <c r="G64" i="3"/>
  <c r="H64" i="3"/>
  <c r="I64" i="3"/>
  <c r="J64" i="3"/>
  <c r="D65" i="3"/>
  <c r="E65" i="3"/>
  <c r="F65" i="3"/>
  <c r="G65" i="3"/>
  <c r="H65" i="3"/>
  <c r="I65" i="3"/>
  <c r="J65" i="3"/>
  <c r="D66" i="3"/>
  <c r="E66" i="3"/>
  <c r="F66" i="3"/>
  <c r="G66" i="3"/>
  <c r="H66" i="3"/>
  <c r="I66" i="3"/>
  <c r="J66" i="3"/>
  <c r="D67" i="3"/>
  <c r="E67" i="3"/>
  <c r="F67" i="3"/>
  <c r="G67" i="3"/>
  <c r="H67" i="3"/>
  <c r="I67" i="3"/>
  <c r="J67" i="3"/>
  <c r="D68" i="3"/>
  <c r="E68" i="3"/>
  <c r="F68" i="3"/>
  <c r="G68" i="3"/>
  <c r="H68" i="3"/>
  <c r="I68" i="3"/>
  <c r="J68" i="3"/>
  <c r="D69" i="3"/>
  <c r="E69" i="3"/>
  <c r="F69" i="3"/>
  <c r="G69" i="3"/>
  <c r="H69" i="3"/>
  <c r="I69" i="3"/>
  <c r="J69" i="3"/>
  <c r="D70" i="3"/>
  <c r="E70" i="3"/>
  <c r="F70" i="3"/>
  <c r="G70" i="3"/>
  <c r="H70" i="3"/>
  <c r="I70" i="3"/>
  <c r="J70" i="3"/>
  <c r="D71" i="3"/>
  <c r="E71" i="3"/>
  <c r="F71" i="3"/>
  <c r="G71" i="3"/>
  <c r="H71" i="3"/>
  <c r="I71" i="3"/>
  <c r="J71" i="3"/>
  <c r="D72" i="3"/>
  <c r="E72" i="3"/>
  <c r="F72" i="3"/>
  <c r="G72" i="3"/>
  <c r="H72" i="3"/>
  <c r="I72" i="3"/>
  <c r="J72" i="3"/>
  <c r="D73" i="3"/>
  <c r="E73" i="3"/>
  <c r="F73" i="3"/>
  <c r="G73" i="3"/>
  <c r="H73" i="3"/>
  <c r="I73" i="3"/>
  <c r="J73" i="3"/>
  <c r="D74" i="3"/>
  <c r="E74" i="3"/>
  <c r="F74" i="3"/>
  <c r="G74" i="3"/>
  <c r="H74" i="3"/>
  <c r="I74" i="3"/>
  <c r="J74" i="3"/>
  <c r="D75" i="3"/>
  <c r="E75" i="3"/>
  <c r="F75" i="3"/>
  <c r="G75" i="3"/>
  <c r="H75" i="3"/>
  <c r="I75" i="3"/>
  <c r="J75" i="3"/>
  <c r="D76" i="3"/>
  <c r="E76" i="3"/>
  <c r="F76" i="3"/>
  <c r="G76" i="3"/>
  <c r="H76" i="3"/>
  <c r="I76" i="3"/>
  <c r="J76" i="3"/>
  <c r="D77" i="3"/>
  <c r="E77" i="3"/>
  <c r="F77" i="3"/>
  <c r="G77" i="3"/>
  <c r="H77" i="3"/>
  <c r="I77" i="3"/>
  <c r="J77" i="3"/>
  <c r="D78" i="3"/>
  <c r="E78" i="3"/>
  <c r="F78" i="3"/>
  <c r="G78" i="3"/>
  <c r="H78" i="3"/>
  <c r="I78" i="3"/>
  <c r="J78" i="3"/>
  <c r="D79" i="3"/>
  <c r="E79" i="3"/>
  <c r="F79" i="3"/>
  <c r="G79" i="3"/>
  <c r="H79" i="3"/>
  <c r="I79" i="3"/>
  <c r="J79" i="3"/>
  <c r="D80" i="3"/>
  <c r="E80" i="3"/>
  <c r="F80" i="3"/>
  <c r="G80" i="3"/>
  <c r="H80" i="3"/>
  <c r="I80" i="3"/>
  <c r="J80" i="3"/>
  <c r="D81" i="3"/>
  <c r="E81" i="3"/>
  <c r="F81" i="3"/>
  <c r="G81" i="3"/>
  <c r="H81" i="3"/>
  <c r="I81" i="3"/>
  <c r="J81" i="3"/>
  <c r="D82" i="3"/>
  <c r="E82" i="3"/>
  <c r="F82" i="3"/>
  <c r="G82" i="3"/>
  <c r="H82" i="3"/>
  <c r="I82" i="3"/>
  <c r="J82" i="3"/>
  <c r="D83" i="3"/>
  <c r="E83" i="3"/>
  <c r="F83" i="3"/>
  <c r="G83" i="3"/>
  <c r="H83" i="3"/>
  <c r="I83" i="3"/>
  <c r="J83" i="3"/>
  <c r="D84" i="3"/>
  <c r="E84" i="3"/>
  <c r="F84" i="3"/>
  <c r="G84" i="3"/>
  <c r="H84" i="3"/>
  <c r="I84" i="3"/>
  <c r="J84" i="3"/>
  <c r="D85" i="3"/>
  <c r="E85" i="3"/>
  <c r="F85" i="3"/>
  <c r="G85" i="3"/>
  <c r="H85" i="3"/>
  <c r="I85" i="3"/>
  <c r="J85" i="3"/>
  <c r="D86" i="3"/>
  <c r="E86" i="3"/>
  <c r="F86" i="3"/>
  <c r="G86" i="3"/>
  <c r="H86" i="3"/>
  <c r="I86" i="3"/>
  <c r="J86" i="3"/>
  <c r="D87" i="3"/>
  <c r="E87" i="3"/>
  <c r="F87" i="3"/>
  <c r="G87" i="3"/>
  <c r="H87" i="3"/>
  <c r="I87" i="3"/>
  <c r="J87" i="3"/>
  <c r="D88" i="3"/>
  <c r="E88" i="3"/>
  <c r="F88" i="3"/>
  <c r="G88" i="3"/>
  <c r="H88" i="3"/>
  <c r="I88" i="3"/>
  <c r="J88" i="3"/>
  <c r="D89" i="3"/>
  <c r="E89" i="3"/>
  <c r="F89" i="3"/>
  <c r="G89" i="3"/>
  <c r="H89" i="3"/>
  <c r="I89" i="3"/>
  <c r="J89" i="3"/>
  <c r="D90" i="3"/>
  <c r="E90" i="3"/>
  <c r="F90" i="3"/>
  <c r="G90" i="3"/>
  <c r="H90" i="3"/>
  <c r="I90" i="3"/>
  <c r="J90" i="3"/>
  <c r="D91" i="3"/>
  <c r="E91" i="3"/>
  <c r="F91" i="3"/>
  <c r="G91" i="3"/>
  <c r="H91" i="3"/>
  <c r="I91" i="3"/>
  <c r="J91" i="3"/>
  <c r="D92" i="3"/>
  <c r="E92" i="3"/>
  <c r="F92" i="3"/>
  <c r="G92" i="3"/>
  <c r="H92" i="3"/>
  <c r="I92" i="3"/>
  <c r="J92" i="3"/>
  <c r="D93" i="3"/>
  <c r="E93" i="3"/>
  <c r="F93" i="3"/>
  <c r="G93" i="3"/>
  <c r="H93" i="3"/>
  <c r="I93" i="3"/>
  <c r="J93" i="3"/>
  <c r="D94" i="3"/>
  <c r="E94" i="3"/>
  <c r="F94" i="3"/>
  <c r="G94" i="3"/>
  <c r="H94" i="3"/>
  <c r="I94" i="3"/>
  <c r="J94" i="3"/>
  <c r="D95" i="3"/>
  <c r="E95" i="3"/>
  <c r="F95" i="3"/>
  <c r="G95" i="3"/>
  <c r="H95" i="3"/>
  <c r="I95" i="3"/>
  <c r="J95" i="3"/>
  <c r="D96" i="3"/>
  <c r="E96" i="3"/>
  <c r="F96" i="3"/>
  <c r="G96" i="3"/>
  <c r="H96" i="3"/>
  <c r="I96" i="3"/>
  <c r="J96" i="3"/>
  <c r="D97" i="3"/>
  <c r="E97" i="3"/>
  <c r="F97" i="3"/>
  <c r="G97" i="3"/>
  <c r="H97" i="3"/>
  <c r="I97" i="3"/>
  <c r="J97" i="3"/>
  <c r="D98" i="3"/>
  <c r="E98" i="3"/>
  <c r="F98" i="3"/>
  <c r="G98" i="3"/>
  <c r="H98" i="3"/>
  <c r="I98" i="3"/>
  <c r="J98" i="3"/>
  <c r="D99" i="3"/>
  <c r="E99" i="3"/>
  <c r="F99" i="3"/>
  <c r="G99" i="3"/>
  <c r="H99" i="3"/>
  <c r="I99" i="3"/>
  <c r="J99" i="3"/>
  <c r="D100" i="3"/>
  <c r="E100" i="3"/>
  <c r="F100" i="3"/>
  <c r="G100" i="3"/>
  <c r="H100" i="3"/>
  <c r="I100" i="3"/>
  <c r="J100" i="3"/>
  <c r="D101" i="3"/>
  <c r="E101" i="3"/>
  <c r="F101" i="3"/>
  <c r="G101" i="3"/>
  <c r="H101" i="3"/>
  <c r="I101" i="3"/>
  <c r="J101" i="3"/>
  <c r="C3" i="3"/>
  <c r="C4" i="3"/>
  <c r="K4" i="3" s="1"/>
  <c r="C5" i="3"/>
  <c r="K5" i="3" s="1"/>
  <c r="C6" i="3"/>
  <c r="K6" i="3" s="1"/>
  <c r="C7" i="3"/>
  <c r="K7" i="3" s="1"/>
  <c r="C8" i="3"/>
  <c r="K8" i="3" s="1"/>
  <c r="C9" i="3"/>
  <c r="K9" i="3" s="1"/>
  <c r="C10" i="3"/>
  <c r="K10" i="3" s="1"/>
  <c r="C11" i="3"/>
  <c r="K11" i="3" s="1"/>
  <c r="C12" i="3"/>
  <c r="K12" i="3" s="1"/>
  <c r="C13" i="3"/>
  <c r="K13" i="3" s="1"/>
  <c r="C14" i="3"/>
  <c r="K14" i="3" s="1"/>
  <c r="C15" i="3"/>
  <c r="K15" i="3" s="1"/>
  <c r="C16" i="3"/>
  <c r="K16" i="3" s="1"/>
  <c r="C17" i="3"/>
  <c r="K17" i="3" s="1"/>
  <c r="C18" i="3"/>
  <c r="K18" i="3" s="1"/>
  <c r="C19" i="3"/>
  <c r="K19" i="3" s="1"/>
  <c r="C20" i="3"/>
  <c r="K20" i="3" s="1"/>
  <c r="C21" i="3"/>
  <c r="K21" i="3" s="1"/>
  <c r="C22" i="3"/>
  <c r="K22" i="3" s="1"/>
  <c r="C23" i="3"/>
  <c r="K23" i="3" s="1"/>
  <c r="C24" i="3"/>
  <c r="K24" i="3" s="1"/>
  <c r="C25" i="3"/>
  <c r="K25" i="3" s="1"/>
  <c r="C26" i="3"/>
  <c r="K26" i="3" s="1"/>
  <c r="C27" i="3"/>
  <c r="K27" i="3" s="1"/>
  <c r="C28" i="3"/>
  <c r="K28" i="3" s="1"/>
  <c r="C29" i="3"/>
  <c r="K29" i="3" s="1"/>
  <c r="C30" i="3"/>
  <c r="K30" i="3" s="1"/>
  <c r="C31" i="3"/>
  <c r="K31" i="3" s="1"/>
  <c r="C32" i="3"/>
  <c r="K32" i="3" s="1"/>
  <c r="C33" i="3"/>
  <c r="K33" i="3" s="1"/>
  <c r="C34" i="3"/>
  <c r="K34" i="3" s="1"/>
  <c r="C35" i="3"/>
  <c r="K35" i="3" s="1"/>
  <c r="C36" i="3"/>
  <c r="K36" i="3" s="1"/>
  <c r="C37" i="3"/>
  <c r="K37" i="3" s="1"/>
  <c r="C38" i="3"/>
  <c r="K38" i="3" s="1"/>
  <c r="C39" i="3"/>
  <c r="K39" i="3" s="1"/>
  <c r="C40" i="3"/>
  <c r="K40" i="3" s="1"/>
  <c r="C41" i="3"/>
  <c r="K41" i="3" s="1"/>
  <c r="C42" i="3"/>
  <c r="K42" i="3" s="1"/>
  <c r="C43" i="3"/>
  <c r="K43" i="3" s="1"/>
  <c r="C44" i="3"/>
  <c r="K44" i="3" s="1"/>
  <c r="C45" i="3"/>
  <c r="K45" i="3" s="1"/>
  <c r="C46" i="3"/>
  <c r="K46" i="3" s="1"/>
  <c r="C47" i="3"/>
  <c r="K47" i="3" s="1"/>
  <c r="C48" i="3"/>
  <c r="K48" i="3" s="1"/>
  <c r="C49" i="3"/>
  <c r="K49" i="3" s="1"/>
  <c r="C50" i="3"/>
  <c r="K50" i="3" s="1"/>
  <c r="C51" i="3"/>
  <c r="K51" i="3" s="1"/>
  <c r="C52" i="3"/>
  <c r="K52" i="3" s="1"/>
  <c r="C53" i="3"/>
  <c r="K53" i="3" s="1"/>
  <c r="C54" i="3"/>
  <c r="K54" i="3" s="1"/>
  <c r="C55" i="3"/>
  <c r="K55" i="3" s="1"/>
  <c r="C56" i="3"/>
  <c r="K56" i="3" s="1"/>
  <c r="C57" i="3"/>
  <c r="K57" i="3" s="1"/>
  <c r="C58" i="3"/>
  <c r="K58" i="3" s="1"/>
  <c r="C59" i="3"/>
  <c r="K59" i="3" s="1"/>
  <c r="C60" i="3"/>
  <c r="K60" i="3" s="1"/>
  <c r="C61" i="3"/>
  <c r="K61" i="3" s="1"/>
  <c r="C62" i="3"/>
  <c r="K62" i="3" s="1"/>
  <c r="C63" i="3"/>
  <c r="K63" i="3" s="1"/>
  <c r="C64" i="3"/>
  <c r="K64" i="3" s="1"/>
  <c r="C65" i="3"/>
  <c r="K65" i="3" s="1"/>
  <c r="C66" i="3"/>
  <c r="K66" i="3" s="1"/>
  <c r="C67" i="3"/>
  <c r="K67" i="3" s="1"/>
  <c r="C68" i="3"/>
  <c r="K68" i="3" s="1"/>
  <c r="C69" i="3"/>
  <c r="K69" i="3" s="1"/>
  <c r="C70" i="3"/>
  <c r="K70" i="3" s="1"/>
  <c r="C71" i="3"/>
  <c r="K71" i="3" s="1"/>
  <c r="C72" i="3"/>
  <c r="K72" i="3" s="1"/>
  <c r="C73" i="3"/>
  <c r="K73" i="3" s="1"/>
  <c r="C74" i="3"/>
  <c r="K74" i="3" s="1"/>
  <c r="C75" i="3"/>
  <c r="K75" i="3" s="1"/>
  <c r="C76" i="3"/>
  <c r="K76" i="3" s="1"/>
  <c r="C77" i="3"/>
  <c r="K77" i="3" s="1"/>
  <c r="C78" i="3"/>
  <c r="K78" i="3" s="1"/>
  <c r="C79" i="3"/>
  <c r="K79" i="3" s="1"/>
  <c r="C80" i="3"/>
  <c r="K80" i="3" s="1"/>
  <c r="C81" i="3"/>
  <c r="K81" i="3" s="1"/>
  <c r="C82" i="3"/>
  <c r="K82" i="3" s="1"/>
  <c r="C83" i="3"/>
  <c r="K83" i="3" s="1"/>
  <c r="C84" i="3"/>
  <c r="K84" i="3" s="1"/>
  <c r="C85" i="3"/>
  <c r="K85" i="3" s="1"/>
  <c r="C86" i="3"/>
  <c r="K86" i="3" s="1"/>
  <c r="C87" i="3"/>
  <c r="K87" i="3" s="1"/>
  <c r="C88" i="3"/>
  <c r="K88" i="3" s="1"/>
  <c r="C89" i="3"/>
  <c r="K89" i="3" s="1"/>
  <c r="C90" i="3"/>
  <c r="K90" i="3" s="1"/>
  <c r="C91" i="3"/>
  <c r="K91" i="3" s="1"/>
  <c r="C92" i="3"/>
  <c r="K92" i="3" s="1"/>
  <c r="C93" i="3"/>
  <c r="K93" i="3" s="1"/>
  <c r="C94" i="3"/>
  <c r="K94" i="3" s="1"/>
  <c r="C95" i="3"/>
  <c r="K95" i="3" s="1"/>
  <c r="C96" i="3"/>
  <c r="K96" i="3" s="1"/>
  <c r="C97" i="3"/>
  <c r="K97" i="3" s="1"/>
  <c r="C98" i="3"/>
  <c r="K98" i="3" s="1"/>
  <c r="C99" i="3"/>
  <c r="K99" i="3" s="1"/>
  <c r="C100" i="3"/>
  <c r="K100" i="3" s="1"/>
  <c r="C101" i="3"/>
  <c r="K101" i="3" s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2" i="3"/>
  <c r="B3" i="2"/>
  <c r="B4" i="2"/>
  <c r="B5" i="2"/>
  <c r="B6" i="2"/>
  <c r="A3" i="2"/>
  <c r="A4" i="2"/>
  <c r="A5" i="2"/>
  <c r="A6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3" i="2"/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C4" i="2" l="1"/>
  <c r="D4" i="2"/>
  <c r="E4" i="2"/>
  <c r="F4" i="2"/>
  <c r="J4" i="2"/>
  <c r="M4" i="2"/>
  <c r="N4" i="2"/>
  <c r="O4" i="2"/>
  <c r="P4" i="2"/>
  <c r="Q4" i="2"/>
  <c r="R4" i="2"/>
  <c r="S4" i="2"/>
  <c r="T4" i="2"/>
  <c r="U4" i="2"/>
  <c r="V4" i="2"/>
  <c r="W4" i="2"/>
  <c r="X4" i="2"/>
  <c r="Y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Y4" i="2"/>
  <c r="AZ4" i="2"/>
  <c r="BA4" i="2"/>
  <c r="BB4" i="2"/>
  <c r="BC4" i="2"/>
  <c r="BD4" i="2"/>
  <c r="BG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CA4" i="2"/>
  <c r="C5" i="2"/>
  <c r="D5" i="2"/>
  <c r="E5" i="2"/>
  <c r="F5" i="2"/>
  <c r="J5" i="2"/>
  <c r="M5" i="2"/>
  <c r="N5" i="2"/>
  <c r="O5" i="2"/>
  <c r="P5" i="2"/>
  <c r="Q5" i="2"/>
  <c r="R5" i="2"/>
  <c r="S5" i="2"/>
  <c r="T5" i="2"/>
  <c r="U5" i="2"/>
  <c r="V5" i="2"/>
  <c r="W5" i="2"/>
  <c r="X5" i="2"/>
  <c r="Y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Y5" i="2"/>
  <c r="AZ5" i="2"/>
  <c r="BA5" i="2"/>
  <c r="BB5" i="2"/>
  <c r="BC5" i="2"/>
  <c r="BD5" i="2"/>
  <c r="BG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CA5" i="2"/>
  <c r="C6" i="2"/>
  <c r="D6" i="2"/>
  <c r="E6" i="2"/>
  <c r="F6" i="2"/>
  <c r="J6" i="2"/>
  <c r="M6" i="2"/>
  <c r="N6" i="2"/>
  <c r="O6" i="2"/>
  <c r="P6" i="2"/>
  <c r="Q6" i="2"/>
  <c r="R6" i="2"/>
  <c r="S6" i="2"/>
  <c r="T6" i="2"/>
  <c r="U6" i="2"/>
  <c r="V6" i="2"/>
  <c r="W6" i="2"/>
  <c r="X6" i="2"/>
  <c r="Y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Y6" i="2"/>
  <c r="AZ6" i="2"/>
  <c r="BA6" i="2"/>
  <c r="BB6" i="2"/>
  <c r="BC6" i="2"/>
  <c r="BD6" i="2"/>
  <c r="BG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CA6" i="2"/>
  <c r="C7" i="2"/>
  <c r="D7" i="2"/>
  <c r="E7" i="2"/>
  <c r="F7" i="2"/>
  <c r="M7" i="2"/>
  <c r="N7" i="2"/>
  <c r="O7" i="2"/>
  <c r="P7" i="2"/>
  <c r="Q7" i="2"/>
  <c r="R7" i="2"/>
  <c r="S7" i="2"/>
  <c r="T7" i="2"/>
  <c r="U7" i="2"/>
  <c r="V7" i="2"/>
  <c r="W7" i="2"/>
  <c r="X7" i="2"/>
  <c r="Y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Y7" i="2"/>
  <c r="AZ7" i="2"/>
  <c r="BA7" i="2"/>
  <c r="BB7" i="2"/>
  <c r="BC7" i="2"/>
  <c r="BD7" i="2"/>
  <c r="BG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CA7" i="2"/>
  <c r="C8" i="2"/>
  <c r="D8" i="2"/>
  <c r="E8" i="2"/>
  <c r="F8" i="2"/>
  <c r="M8" i="2"/>
  <c r="N8" i="2"/>
  <c r="O8" i="2"/>
  <c r="P8" i="2"/>
  <c r="Q8" i="2"/>
  <c r="R8" i="2"/>
  <c r="S8" i="2"/>
  <c r="T8" i="2"/>
  <c r="U8" i="2"/>
  <c r="V8" i="2"/>
  <c r="W8" i="2"/>
  <c r="X8" i="2"/>
  <c r="Y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Y8" i="2"/>
  <c r="AZ8" i="2"/>
  <c r="BA8" i="2"/>
  <c r="BB8" i="2"/>
  <c r="BC8" i="2"/>
  <c r="BD8" i="2"/>
  <c r="BG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CA8" i="2"/>
  <c r="C9" i="2"/>
  <c r="D9" i="2"/>
  <c r="E9" i="2"/>
  <c r="F9" i="2"/>
  <c r="M9" i="2"/>
  <c r="N9" i="2"/>
  <c r="O9" i="2"/>
  <c r="P9" i="2"/>
  <c r="Q9" i="2"/>
  <c r="R9" i="2"/>
  <c r="S9" i="2"/>
  <c r="T9" i="2"/>
  <c r="U9" i="2"/>
  <c r="V9" i="2"/>
  <c r="W9" i="2"/>
  <c r="X9" i="2"/>
  <c r="Y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Y9" i="2"/>
  <c r="AZ9" i="2"/>
  <c r="BA9" i="2"/>
  <c r="BB9" i="2"/>
  <c r="BC9" i="2"/>
  <c r="BD9" i="2"/>
  <c r="BG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CA9" i="2"/>
  <c r="C10" i="2"/>
  <c r="D10" i="2"/>
  <c r="E10" i="2"/>
  <c r="F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Y10" i="2"/>
  <c r="AZ10" i="2"/>
  <c r="BA10" i="2"/>
  <c r="BB10" i="2"/>
  <c r="BC10" i="2"/>
  <c r="BD10" i="2"/>
  <c r="BG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CA10" i="2"/>
  <c r="C11" i="2"/>
  <c r="D11" i="2"/>
  <c r="E11" i="2"/>
  <c r="F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Y11" i="2"/>
  <c r="AZ11" i="2"/>
  <c r="BA11" i="2"/>
  <c r="BB11" i="2"/>
  <c r="BC11" i="2"/>
  <c r="BD11" i="2"/>
  <c r="BG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CA11" i="2"/>
  <c r="C12" i="2"/>
  <c r="D12" i="2"/>
  <c r="E12" i="2"/>
  <c r="F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Y12" i="2"/>
  <c r="AZ12" i="2"/>
  <c r="BA12" i="2"/>
  <c r="BB12" i="2"/>
  <c r="BC12" i="2"/>
  <c r="BD12" i="2"/>
  <c r="BG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CA12" i="2"/>
  <c r="C13" i="2"/>
  <c r="D13" i="2"/>
  <c r="E13" i="2"/>
  <c r="F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Y13" i="2"/>
  <c r="AZ13" i="2"/>
  <c r="BA13" i="2"/>
  <c r="BB13" i="2"/>
  <c r="BC13" i="2"/>
  <c r="BD13" i="2"/>
  <c r="BG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CA13" i="2"/>
  <c r="C14" i="2"/>
  <c r="D14" i="2"/>
  <c r="E14" i="2"/>
  <c r="F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Y14" i="2"/>
  <c r="AZ14" i="2"/>
  <c r="BA14" i="2"/>
  <c r="BB14" i="2"/>
  <c r="BC14" i="2"/>
  <c r="BD14" i="2"/>
  <c r="BG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CA14" i="2"/>
  <c r="C15" i="2"/>
  <c r="D15" i="2"/>
  <c r="E15" i="2"/>
  <c r="F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Y15" i="2"/>
  <c r="AZ15" i="2"/>
  <c r="BA15" i="2"/>
  <c r="BB15" i="2"/>
  <c r="BC15" i="2"/>
  <c r="BD15" i="2"/>
  <c r="BG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CA15" i="2"/>
  <c r="C16" i="2"/>
  <c r="D16" i="2"/>
  <c r="E16" i="2"/>
  <c r="F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Y16" i="2"/>
  <c r="AZ16" i="2"/>
  <c r="BA16" i="2"/>
  <c r="BB16" i="2"/>
  <c r="BC16" i="2"/>
  <c r="BD16" i="2"/>
  <c r="BG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CA16" i="2"/>
  <c r="C17" i="2"/>
  <c r="D17" i="2"/>
  <c r="E17" i="2"/>
  <c r="F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Y17" i="2"/>
  <c r="AZ17" i="2"/>
  <c r="BA17" i="2"/>
  <c r="BB17" i="2"/>
  <c r="BC17" i="2"/>
  <c r="BD17" i="2"/>
  <c r="BG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CA17" i="2"/>
  <c r="C18" i="2"/>
  <c r="D18" i="2"/>
  <c r="E18" i="2"/>
  <c r="F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Y18" i="2"/>
  <c r="AZ18" i="2"/>
  <c r="BA18" i="2"/>
  <c r="BB18" i="2"/>
  <c r="BC18" i="2"/>
  <c r="BD18" i="2"/>
  <c r="BG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CA18" i="2"/>
  <c r="C19" i="2"/>
  <c r="D19" i="2"/>
  <c r="E19" i="2"/>
  <c r="F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Y19" i="2"/>
  <c r="AZ19" i="2"/>
  <c r="BA19" i="2"/>
  <c r="BB19" i="2"/>
  <c r="BC19" i="2"/>
  <c r="BD19" i="2"/>
  <c r="BG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CA19" i="2"/>
  <c r="C20" i="2"/>
  <c r="D20" i="2"/>
  <c r="E20" i="2"/>
  <c r="F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Y20" i="2"/>
  <c r="AZ20" i="2"/>
  <c r="BA20" i="2"/>
  <c r="BB20" i="2"/>
  <c r="BC20" i="2"/>
  <c r="BD20" i="2"/>
  <c r="BG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CA20" i="2"/>
  <c r="C21" i="2"/>
  <c r="D21" i="2"/>
  <c r="E21" i="2"/>
  <c r="F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Y21" i="2"/>
  <c r="AZ21" i="2"/>
  <c r="BA21" i="2"/>
  <c r="BB21" i="2"/>
  <c r="BC21" i="2"/>
  <c r="BD21" i="2"/>
  <c r="BG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CA21" i="2"/>
  <c r="C22" i="2"/>
  <c r="D22" i="2"/>
  <c r="E22" i="2"/>
  <c r="F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Y22" i="2"/>
  <c r="AZ22" i="2"/>
  <c r="BA22" i="2"/>
  <c r="BB22" i="2"/>
  <c r="BC22" i="2"/>
  <c r="BD22" i="2"/>
  <c r="BG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CA22" i="2"/>
  <c r="C23" i="2"/>
  <c r="D23" i="2"/>
  <c r="E23" i="2"/>
  <c r="F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Y23" i="2"/>
  <c r="AZ23" i="2"/>
  <c r="BA23" i="2"/>
  <c r="BB23" i="2"/>
  <c r="BC23" i="2"/>
  <c r="BD23" i="2"/>
  <c r="BG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CA23" i="2"/>
  <c r="C24" i="2"/>
  <c r="D24" i="2"/>
  <c r="E24" i="2"/>
  <c r="F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Y24" i="2"/>
  <c r="AZ24" i="2"/>
  <c r="BA24" i="2"/>
  <c r="BB24" i="2"/>
  <c r="BC24" i="2"/>
  <c r="BD24" i="2"/>
  <c r="BG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CA24" i="2"/>
  <c r="C25" i="2"/>
  <c r="D25" i="2"/>
  <c r="E25" i="2"/>
  <c r="F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Y25" i="2"/>
  <c r="AZ25" i="2"/>
  <c r="BA25" i="2"/>
  <c r="BB25" i="2"/>
  <c r="BC25" i="2"/>
  <c r="BD25" i="2"/>
  <c r="BG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CA25" i="2"/>
  <c r="C26" i="2"/>
  <c r="D26" i="2"/>
  <c r="E26" i="2"/>
  <c r="F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Y26" i="2"/>
  <c r="AZ26" i="2"/>
  <c r="BA26" i="2"/>
  <c r="BB26" i="2"/>
  <c r="BC26" i="2"/>
  <c r="BD26" i="2"/>
  <c r="BG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CA26" i="2"/>
  <c r="C27" i="2"/>
  <c r="D27" i="2"/>
  <c r="E27" i="2"/>
  <c r="F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Y27" i="2"/>
  <c r="AZ27" i="2"/>
  <c r="BA27" i="2"/>
  <c r="BB27" i="2"/>
  <c r="BC27" i="2"/>
  <c r="BD27" i="2"/>
  <c r="BG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CA27" i="2"/>
  <c r="C28" i="2"/>
  <c r="D28" i="2"/>
  <c r="E28" i="2"/>
  <c r="F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Y28" i="2"/>
  <c r="AZ28" i="2"/>
  <c r="BA28" i="2"/>
  <c r="BB28" i="2"/>
  <c r="BC28" i="2"/>
  <c r="BD28" i="2"/>
  <c r="BG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CA28" i="2"/>
  <c r="C29" i="2"/>
  <c r="D29" i="2"/>
  <c r="E29" i="2"/>
  <c r="F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Y29" i="2"/>
  <c r="AZ29" i="2"/>
  <c r="BA29" i="2"/>
  <c r="BB29" i="2"/>
  <c r="BC29" i="2"/>
  <c r="BD29" i="2"/>
  <c r="BG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CA29" i="2"/>
  <c r="C30" i="2"/>
  <c r="D30" i="2"/>
  <c r="E30" i="2"/>
  <c r="F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Y30" i="2"/>
  <c r="AZ30" i="2"/>
  <c r="BA30" i="2"/>
  <c r="BB30" i="2"/>
  <c r="BC30" i="2"/>
  <c r="BD30" i="2"/>
  <c r="BG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CA30" i="2"/>
  <c r="C31" i="2"/>
  <c r="D31" i="2"/>
  <c r="E31" i="2"/>
  <c r="F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Y31" i="2"/>
  <c r="AZ31" i="2"/>
  <c r="BA31" i="2"/>
  <c r="BB31" i="2"/>
  <c r="BC31" i="2"/>
  <c r="BD31" i="2"/>
  <c r="BG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CA31" i="2"/>
  <c r="C32" i="2"/>
  <c r="D32" i="2"/>
  <c r="E32" i="2"/>
  <c r="F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Y32" i="2"/>
  <c r="AZ32" i="2"/>
  <c r="BA32" i="2"/>
  <c r="BB32" i="2"/>
  <c r="BC32" i="2"/>
  <c r="BD32" i="2"/>
  <c r="BG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CA32" i="2"/>
  <c r="C33" i="2"/>
  <c r="D33" i="2"/>
  <c r="E33" i="2"/>
  <c r="F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Y33" i="2"/>
  <c r="AZ33" i="2"/>
  <c r="BA33" i="2"/>
  <c r="BB33" i="2"/>
  <c r="BC33" i="2"/>
  <c r="BD33" i="2"/>
  <c r="BG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CA33" i="2"/>
  <c r="C34" i="2"/>
  <c r="D34" i="2"/>
  <c r="E34" i="2"/>
  <c r="F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Y34" i="2"/>
  <c r="AZ34" i="2"/>
  <c r="BA34" i="2"/>
  <c r="BB34" i="2"/>
  <c r="BC34" i="2"/>
  <c r="BD34" i="2"/>
  <c r="BG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CA34" i="2"/>
  <c r="C35" i="2"/>
  <c r="D35" i="2"/>
  <c r="E35" i="2"/>
  <c r="F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Y35" i="2"/>
  <c r="AZ35" i="2"/>
  <c r="BA35" i="2"/>
  <c r="BB35" i="2"/>
  <c r="BC35" i="2"/>
  <c r="BD35" i="2"/>
  <c r="BG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CA35" i="2"/>
  <c r="C36" i="2"/>
  <c r="D36" i="2"/>
  <c r="E36" i="2"/>
  <c r="F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Y36" i="2"/>
  <c r="AZ36" i="2"/>
  <c r="BA36" i="2"/>
  <c r="BB36" i="2"/>
  <c r="BC36" i="2"/>
  <c r="BD36" i="2"/>
  <c r="BG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CA36" i="2"/>
  <c r="C37" i="2"/>
  <c r="D37" i="2"/>
  <c r="E37" i="2"/>
  <c r="F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Y37" i="2"/>
  <c r="AZ37" i="2"/>
  <c r="BA37" i="2"/>
  <c r="BB37" i="2"/>
  <c r="BC37" i="2"/>
  <c r="BD37" i="2"/>
  <c r="BG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CA37" i="2"/>
  <c r="C38" i="2"/>
  <c r="D38" i="2"/>
  <c r="E38" i="2"/>
  <c r="F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Y38" i="2"/>
  <c r="AZ38" i="2"/>
  <c r="BA38" i="2"/>
  <c r="BB38" i="2"/>
  <c r="BC38" i="2"/>
  <c r="BD38" i="2"/>
  <c r="BG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CA38" i="2"/>
  <c r="C39" i="2"/>
  <c r="D39" i="2"/>
  <c r="E39" i="2"/>
  <c r="F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Y39" i="2"/>
  <c r="AZ39" i="2"/>
  <c r="BA39" i="2"/>
  <c r="BB39" i="2"/>
  <c r="BC39" i="2"/>
  <c r="BD39" i="2"/>
  <c r="BG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CA39" i="2"/>
  <c r="C40" i="2"/>
  <c r="D40" i="2"/>
  <c r="E40" i="2"/>
  <c r="F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Y40" i="2"/>
  <c r="AZ40" i="2"/>
  <c r="BA40" i="2"/>
  <c r="BB40" i="2"/>
  <c r="BC40" i="2"/>
  <c r="BD40" i="2"/>
  <c r="BG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CA40" i="2"/>
  <c r="C41" i="2"/>
  <c r="D41" i="2"/>
  <c r="E41" i="2"/>
  <c r="F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Y41" i="2"/>
  <c r="AZ41" i="2"/>
  <c r="BA41" i="2"/>
  <c r="BB41" i="2"/>
  <c r="BC41" i="2"/>
  <c r="BD41" i="2"/>
  <c r="BG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CA41" i="2"/>
  <c r="C42" i="2"/>
  <c r="D42" i="2"/>
  <c r="E42" i="2"/>
  <c r="F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Y42" i="2"/>
  <c r="AZ42" i="2"/>
  <c r="BA42" i="2"/>
  <c r="BB42" i="2"/>
  <c r="BC42" i="2"/>
  <c r="BD42" i="2"/>
  <c r="BG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CA42" i="2"/>
  <c r="C43" i="2"/>
  <c r="D43" i="2"/>
  <c r="E43" i="2"/>
  <c r="F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Y43" i="2"/>
  <c r="AZ43" i="2"/>
  <c r="BA43" i="2"/>
  <c r="BB43" i="2"/>
  <c r="BC43" i="2"/>
  <c r="BD43" i="2"/>
  <c r="BG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CA43" i="2"/>
  <c r="C44" i="2"/>
  <c r="D44" i="2"/>
  <c r="E44" i="2"/>
  <c r="F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Y44" i="2"/>
  <c r="AZ44" i="2"/>
  <c r="BA44" i="2"/>
  <c r="BB44" i="2"/>
  <c r="BC44" i="2"/>
  <c r="BD44" i="2"/>
  <c r="BG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CA44" i="2"/>
  <c r="C45" i="2"/>
  <c r="D45" i="2"/>
  <c r="E45" i="2"/>
  <c r="F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Y45" i="2"/>
  <c r="AZ45" i="2"/>
  <c r="BA45" i="2"/>
  <c r="BB45" i="2"/>
  <c r="BC45" i="2"/>
  <c r="BD45" i="2"/>
  <c r="BG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CA45" i="2"/>
  <c r="C46" i="2"/>
  <c r="D46" i="2"/>
  <c r="E46" i="2"/>
  <c r="F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Y46" i="2"/>
  <c r="AZ46" i="2"/>
  <c r="BA46" i="2"/>
  <c r="BB46" i="2"/>
  <c r="BC46" i="2"/>
  <c r="BD46" i="2"/>
  <c r="BG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CA46" i="2"/>
  <c r="C47" i="2"/>
  <c r="D47" i="2"/>
  <c r="E47" i="2"/>
  <c r="F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Y47" i="2"/>
  <c r="AZ47" i="2"/>
  <c r="BA47" i="2"/>
  <c r="BB47" i="2"/>
  <c r="BC47" i="2"/>
  <c r="BD47" i="2"/>
  <c r="BG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CA47" i="2"/>
  <c r="C48" i="2"/>
  <c r="D48" i="2"/>
  <c r="E48" i="2"/>
  <c r="F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Y48" i="2"/>
  <c r="AZ48" i="2"/>
  <c r="BA48" i="2"/>
  <c r="BB48" i="2"/>
  <c r="BC48" i="2"/>
  <c r="BD48" i="2"/>
  <c r="BG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CA48" i="2"/>
  <c r="C49" i="2"/>
  <c r="D49" i="2"/>
  <c r="E49" i="2"/>
  <c r="F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Y49" i="2"/>
  <c r="AZ49" i="2"/>
  <c r="BA49" i="2"/>
  <c r="BB49" i="2"/>
  <c r="BC49" i="2"/>
  <c r="BD49" i="2"/>
  <c r="BG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CA49" i="2"/>
  <c r="C50" i="2"/>
  <c r="D50" i="2"/>
  <c r="E50" i="2"/>
  <c r="F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Y50" i="2"/>
  <c r="AZ50" i="2"/>
  <c r="BA50" i="2"/>
  <c r="BB50" i="2"/>
  <c r="BC50" i="2"/>
  <c r="BD50" i="2"/>
  <c r="BG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CA50" i="2"/>
  <c r="C51" i="2"/>
  <c r="D51" i="2"/>
  <c r="E51" i="2"/>
  <c r="F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Y51" i="2"/>
  <c r="AZ51" i="2"/>
  <c r="BA51" i="2"/>
  <c r="BB51" i="2"/>
  <c r="BC51" i="2"/>
  <c r="BD51" i="2"/>
  <c r="BG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CA51" i="2"/>
  <c r="C52" i="2"/>
  <c r="D52" i="2"/>
  <c r="E52" i="2"/>
  <c r="F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Y52" i="2"/>
  <c r="AZ52" i="2"/>
  <c r="BA52" i="2"/>
  <c r="BB52" i="2"/>
  <c r="BC52" i="2"/>
  <c r="BD52" i="2"/>
  <c r="BG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CA52" i="2"/>
  <c r="C53" i="2"/>
  <c r="D53" i="2"/>
  <c r="E53" i="2"/>
  <c r="F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Y53" i="2"/>
  <c r="AZ53" i="2"/>
  <c r="BA53" i="2"/>
  <c r="BB53" i="2"/>
  <c r="BC53" i="2"/>
  <c r="BD53" i="2"/>
  <c r="BG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CA53" i="2"/>
  <c r="C54" i="2"/>
  <c r="D54" i="2"/>
  <c r="E54" i="2"/>
  <c r="F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Y54" i="2"/>
  <c r="AZ54" i="2"/>
  <c r="BA54" i="2"/>
  <c r="BB54" i="2"/>
  <c r="BC54" i="2"/>
  <c r="BD54" i="2"/>
  <c r="BG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CA54" i="2"/>
  <c r="C55" i="2"/>
  <c r="D55" i="2"/>
  <c r="E55" i="2"/>
  <c r="F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Y55" i="2"/>
  <c r="AZ55" i="2"/>
  <c r="BA55" i="2"/>
  <c r="BB55" i="2"/>
  <c r="BC55" i="2"/>
  <c r="BD55" i="2"/>
  <c r="BG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CA55" i="2"/>
  <c r="C56" i="2"/>
  <c r="D56" i="2"/>
  <c r="E56" i="2"/>
  <c r="F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Y56" i="2"/>
  <c r="AZ56" i="2"/>
  <c r="BA56" i="2"/>
  <c r="BB56" i="2"/>
  <c r="BC56" i="2"/>
  <c r="BD56" i="2"/>
  <c r="BG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CA56" i="2"/>
  <c r="C57" i="2"/>
  <c r="D57" i="2"/>
  <c r="E57" i="2"/>
  <c r="F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Y57" i="2"/>
  <c r="AZ57" i="2"/>
  <c r="BA57" i="2"/>
  <c r="BB57" i="2"/>
  <c r="BC57" i="2"/>
  <c r="BD57" i="2"/>
  <c r="BG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CA57" i="2"/>
  <c r="C58" i="2"/>
  <c r="D58" i="2"/>
  <c r="E58" i="2"/>
  <c r="F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Y58" i="2"/>
  <c r="AZ58" i="2"/>
  <c r="BA58" i="2"/>
  <c r="BB58" i="2"/>
  <c r="BC58" i="2"/>
  <c r="BD58" i="2"/>
  <c r="BG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CA58" i="2"/>
  <c r="C59" i="2"/>
  <c r="D59" i="2"/>
  <c r="E59" i="2"/>
  <c r="F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Y59" i="2"/>
  <c r="AZ59" i="2"/>
  <c r="BA59" i="2"/>
  <c r="BB59" i="2"/>
  <c r="BC59" i="2"/>
  <c r="BD59" i="2"/>
  <c r="BG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CA59" i="2"/>
  <c r="C60" i="2"/>
  <c r="D60" i="2"/>
  <c r="E60" i="2"/>
  <c r="F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Y60" i="2"/>
  <c r="AZ60" i="2"/>
  <c r="BA60" i="2"/>
  <c r="BB60" i="2"/>
  <c r="BC60" i="2"/>
  <c r="BD60" i="2"/>
  <c r="BG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CA60" i="2"/>
  <c r="C61" i="2"/>
  <c r="D61" i="2"/>
  <c r="E61" i="2"/>
  <c r="F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Y61" i="2"/>
  <c r="AZ61" i="2"/>
  <c r="BA61" i="2"/>
  <c r="BB61" i="2"/>
  <c r="BC61" i="2"/>
  <c r="BD61" i="2"/>
  <c r="BG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CA61" i="2"/>
  <c r="C62" i="2"/>
  <c r="D62" i="2"/>
  <c r="E62" i="2"/>
  <c r="F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Y62" i="2"/>
  <c r="AZ62" i="2"/>
  <c r="BA62" i="2"/>
  <c r="BB62" i="2"/>
  <c r="BC62" i="2"/>
  <c r="BD62" i="2"/>
  <c r="BG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CA62" i="2"/>
  <c r="C63" i="2"/>
  <c r="D63" i="2"/>
  <c r="E63" i="2"/>
  <c r="F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Y63" i="2"/>
  <c r="AZ63" i="2"/>
  <c r="BA63" i="2"/>
  <c r="BB63" i="2"/>
  <c r="BC63" i="2"/>
  <c r="BD63" i="2"/>
  <c r="BG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CA63" i="2"/>
  <c r="C64" i="2"/>
  <c r="D64" i="2"/>
  <c r="E64" i="2"/>
  <c r="F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Y64" i="2"/>
  <c r="AZ64" i="2"/>
  <c r="BA64" i="2"/>
  <c r="BB64" i="2"/>
  <c r="BC64" i="2"/>
  <c r="BD64" i="2"/>
  <c r="BG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CA64" i="2"/>
  <c r="C65" i="2"/>
  <c r="D65" i="2"/>
  <c r="E65" i="2"/>
  <c r="F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Y65" i="2"/>
  <c r="AZ65" i="2"/>
  <c r="BA65" i="2"/>
  <c r="BB65" i="2"/>
  <c r="BC65" i="2"/>
  <c r="BD65" i="2"/>
  <c r="BG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CA65" i="2"/>
  <c r="C66" i="2"/>
  <c r="D66" i="2"/>
  <c r="E66" i="2"/>
  <c r="F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Y66" i="2"/>
  <c r="AZ66" i="2"/>
  <c r="BA66" i="2"/>
  <c r="BB66" i="2"/>
  <c r="BC66" i="2"/>
  <c r="BD66" i="2"/>
  <c r="BG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CA66" i="2"/>
  <c r="C67" i="2"/>
  <c r="D67" i="2"/>
  <c r="E67" i="2"/>
  <c r="F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Y67" i="2"/>
  <c r="AZ67" i="2"/>
  <c r="BA67" i="2"/>
  <c r="BB67" i="2"/>
  <c r="BC67" i="2"/>
  <c r="BD67" i="2"/>
  <c r="BG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CA67" i="2"/>
  <c r="C68" i="2"/>
  <c r="D68" i="2"/>
  <c r="E68" i="2"/>
  <c r="F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Y68" i="2"/>
  <c r="AZ68" i="2"/>
  <c r="BA68" i="2"/>
  <c r="BB68" i="2"/>
  <c r="BC68" i="2"/>
  <c r="BD68" i="2"/>
  <c r="BG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CA68" i="2"/>
  <c r="C69" i="2"/>
  <c r="D69" i="2"/>
  <c r="E69" i="2"/>
  <c r="F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Y69" i="2"/>
  <c r="AZ69" i="2"/>
  <c r="BA69" i="2"/>
  <c r="BB69" i="2"/>
  <c r="BC69" i="2"/>
  <c r="BD69" i="2"/>
  <c r="BG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CA69" i="2"/>
  <c r="C70" i="2"/>
  <c r="D70" i="2"/>
  <c r="E70" i="2"/>
  <c r="F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Y70" i="2"/>
  <c r="AZ70" i="2"/>
  <c r="BA70" i="2"/>
  <c r="BB70" i="2"/>
  <c r="BC70" i="2"/>
  <c r="BD70" i="2"/>
  <c r="BG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CA70" i="2"/>
  <c r="C71" i="2"/>
  <c r="D71" i="2"/>
  <c r="E71" i="2"/>
  <c r="F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Y71" i="2"/>
  <c r="AZ71" i="2"/>
  <c r="BA71" i="2"/>
  <c r="BB71" i="2"/>
  <c r="BC71" i="2"/>
  <c r="BD71" i="2"/>
  <c r="BG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CA71" i="2"/>
  <c r="C72" i="2"/>
  <c r="D72" i="2"/>
  <c r="E72" i="2"/>
  <c r="F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Y72" i="2"/>
  <c r="AZ72" i="2"/>
  <c r="BA72" i="2"/>
  <c r="BB72" i="2"/>
  <c r="BC72" i="2"/>
  <c r="BD72" i="2"/>
  <c r="BG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CA72" i="2"/>
  <c r="C73" i="2"/>
  <c r="D73" i="2"/>
  <c r="E73" i="2"/>
  <c r="F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Y73" i="2"/>
  <c r="AZ73" i="2"/>
  <c r="BA73" i="2"/>
  <c r="BB73" i="2"/>
  <c r="BC73" i="2"/>
  <c r="BD73" i="2"/>
  <c r="BG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CA73" i="2"/>
  <c r="C74" i="2"/>
  <c r="D74" i="2"/>
  <c r="E74" i="2"/>
  <c r="F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Y74" i="2"/>
  <c r="AZ74" i="2"/>
  <c r="BA74" i="2"/>
  <c r="BB74" i="2"/>
  <c r="BC74" i="2"/>
  <c r="BD74" i="2"/>
  <c r="BG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CA74" i="2"/>
  <c r="C75" i="2"/>
  <c r="D75" i="2"/>
  <c r="E75" i="2"/>
  <c r="F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Y75" i="2"/>
  <c r="AZ75" i="2"/>
  <c r="BA75" i="2"/>
  <c r="BB75" i="2"/>
  <c r="BC75" i="2"/>
  <c r="BD75" i="2"/>
  <c r="BG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CA75" i="2"/>
  <c r="C76" i="2"/>
  <c r="D76" i="2"/>
  <c r="E76" i="2"/>
  <c r="F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Y76" i="2"/>
  <c r="AZ76" i="2"/>
  <c r="BA76" i="2"/>
  <c r="BB76" i="2"/>
  <c r="BC76" i="2"/>
  <c r="BD76" i="2"/>
  <c r="BG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CA76" i="2"/>
  <c r="C77" i="2"/>
  <c r="D77" i="2"/>
  <c r="E77" i="2"/>
  <c r="F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Y77" i="2"/>
  <c r="AZ77" i="2"/>
  <c r="BA77" i="2"/>
  <c r="BB77" i="2"/>
  <c r="BC77" i="2"/>
  <c r="BD77" i="2"/>
  <c r="BG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CA77" i="2"/>
  <c r="C78" i="2"/>
  <c r="D78" i="2"/>
  <c r="E78" i="2"/>
  <c r="F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Y78" i="2"/>
  <c r="AZ78" i="2"/>
  <c r="BA78" i="2"/>
  <c r="BB78" i="2"/>
  <c r="BC78" i="2"/>
  <c r="BD78" i="2"/>
  <c r="BG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CA78" i="2"/>
  <c r="C79" i="2"/>
  <c r="D79" i="2"/>
  <c r="E79" i="2"/>
  <c r="F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Y79" i="2"/>
  <c r="AZ79" i="2"/>
  <c r="BA79" i="2"/>
  <c r="BB79" i="2"/>
  <c r="BC79" i="2"/>
  <c r="BD79" i="2"/>
  <c r="BG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CA79" i="2"/>
  <c r="C80" i="2"/>
  <c r="D80" i="2"/>
  <c r="E80" i="2"/>
  <c r="F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Y80" i="2"/>
  <c r="AZ80" i="2"/>
  <c r="BA80" i="2"/>
  <c r="BB80" i="2"/>
  <c r="BC80" i="2"/>
  <c r="BD80" i="2"/>
  <c r="BG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CA80" i="2"/>
  <c r="C81" i="2"/>
  <c r="D81" i="2"/>
  <c r="E81" i="2"/>
  <c r="F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Y81" i="2"/>
  <c r="AZ81" i="2"/>
  <c r="BA81" i="2"/>
  <c r="BB81" i="2"/>
  <c r="BC81" i="2"/>
  <c r="BD81" i="2"/>
  <c r="BG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CA81" i="2"/>
  <c r="C82" i="2"/>
  <c r="D82" i="2"/>
  <c r="E82" i="2"/>
  <c r="F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Y82" i="2"/>
  <c r="AZ82" i="2"/>
  <c r="BA82" i="2"/>
  <c r="BB82" i="2"/>
  <c r="BC82" i="2"/>
  <c r="BD82" i="2"/>
  <c r="BG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CA82" i="2"/>
  <c r="C83" i="2"/>
  <c r="D83" i="2"/>
  <c r="E83" i="2"/>
  <c r="F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Y83" i="2"/>
  <c r="AZ83" i="2"/>
  <c r="BA83" i="2"/>
  <c r="BB83" i="2"/>
  <c r="BC83" i="2"/>
  <c r="BD83" i="2"/>
  <c r="BG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CA83" i="2"/>
  <c r="C84" i="2"/>
  <c r="D84" i="2"/>
  <c r="E84" i="2"/>
  <c r="F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Y84" i="2"/>
  <c r="AZ84" i="2"/>
  <c r="BA84" i="2"/>
  <c r="BB84" i="2"/>
  <c r="BC84" i="2"/>
  <c r="BD84" i="2"/>
  <c r="BG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CA84" i="2"/>
  <c r="C85" i="2"/>
  <c r="D85" i="2"/>
  <c r="E85" i="2"/>
  <c r="F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Y85" i="2"/>
  <c r="AZ85" i="2"/>
  <c r="BA85" i="2"/>
  <c r="BB85" i="2"/>
  <c r="BC85" i="2"/>
  <c r="BD85" i="2"/>
  <c r="BG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CA85" i="2"/>
  <c r="C86" i="2"/>
  <c r="D86" i="2"/>
  <c r="E86" i="2"/>
  <c r="F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Y86" i="2"/>
  <c r="AZ86" i="2"/>
  <c r="BA86" i="2"/>
  <c r="BB86" i="2"/>
  <c r="BC86" i="2"/>
  <c r="BD86" i="2"/>
  <c r="BG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CA86" i="2"/>
  <c r="C87" i="2"/>
  <c r="D87" i="2"/>
  <c r="E87" i="2"/>
  <c r="F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Y87" i="2"/>
  <c r="AZ87" i="2"/>
  <c r="BA87" i="2"/>
  <c r="BB87" i="2"/>
  <c r="BC87" i="2"/>
  <c r="BD87" i="2"/>
  <c r="BG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CA87" i="2"/>
  <c r="C88" i="2"/>
  <c r="D88" i="2"/>
  <c r="E88" i="2"/>
  <c r="F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Y88" i="2"/>
  <c r="AZ88" i="2"/>
  <c r="BA88" i="2"/>
  <c r="BB88" i="2"/>
  <c r="BC88" i="2"/>
  <c r="BD88" i="2"/>
  <c r="BG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CA88" i="2"/>
  <c r="C89" i="2"/>
  <c r="D89" i="2"/>
  <c r="E89" i="2"/>
  <c r="F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Y89" i="2"/>
  <c r="AZ89" i="2"/>
  <c r="BA89" i="2"/>
  <c r="BB89" i="2"/>
  <c r="BC89" i="2"/>
  <c r="BD89" i="2"/>
  <c r="BG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CA89" i="2"/>
  <c r="C90" i="2"/>
  <c r="D90" i="2"/>
  <c r="E90" i="2"/>
  <c r="F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Y90" i="2"/>
  <c r="AZ90" i="2"/>
  <c r="BA90" i="2"/>
  <c r="BB90" i="2"/>
  <c r="BC90" i="2"/>
  <c r="BD90" i="2"/>
  <c r="BG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CA90" i="2"/>
  <c r="C91" i="2"/>
  <c r="D91" i="2"/>
  <c r="E91" i="2"/>
  <c r="F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Y91" i="2"/>
  <c r="AZ91" i="2"/>
  <c r="BA91" i="2"/>
  <c r="BB91" i="2"/>
  <c r="BC91" i="2"/>
  <c r="BD91" i="2"/>
  <c r="BG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CA91" i="2"/>
  <c r="C92" i="2"/>
  <c r="D92" i="2"/>
  <c r="E92" i="2"/>
  <c r="F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Y92" i="2"/>
  <c r="AZ92" i="2"/>
  <c r="BA92" i="2"/>
  <c r="BB92" i="2"/>
  <c r="BC92" i="2"/>
  <c r="BD92" i="2"/>
  <c r="BG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CA92" i="2"/>
  <c r="C93" i="2"/>
  <c r="D93" i="2"/>
  <c r="E93" i="2"/>
  <c r="F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Y93" i="2"/>
  <c r="AZ93" i="2"/>
  <c r="BA93" i="2"/>
  <c r="BB93" i="2"/>
  <c r="BC93" i="2"/>
  <c r="BD93" i="2"/>
  <c r="BG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CA93" i="2"/>
  <c r="C94" i="2"/>
  <c r="D94" i="2"/>
  <c r="E94" i="2"/>
  <c r="F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Y94" i="2"/>
  <c r="AZ94" i="2"/>
  <c r="BA94" i="2"/>
  <c r="BB94" i="2"/>
  <c r="BC94" i="2"/>
  <c r="BD94" i="2"/>
  <c r="BG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CA94" i="2"/>
  <c r="C95" i="2"/>
  <c r="D95" i="2"/>
  <c r="E95" i="2"/>
  <c r="F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Y95" i="2"/>
  <c r="AZ95" i="2"/>
  <c r="BA95" i="2"/>
  <c r="BB95" i="2"/>
  <c r="BC95" i="2"/>
  <c r="BD95" i="2"/>
  <c r="BG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CA95" i="2"/>
  <c r="C96" i="2"/>
  <c r="D96" i="2"/>
  <c r="E96" i="2"/>
  <c r="F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Y96" i="2"/>
  <c r="AZ96" i="2"/>
  <c r="BA96" i="2"/>
  <c r="BB96" i="2"/>
  <c r="BC96" i="2"/>
  <c r="BD96" i="2"/>
  <c r="BG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CA96" i="2"/>
  <c r="C97" i="2"/>
  <c r="D97" i="2"/>
  <c r="E97" i="2"/>
  <c r="F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Y97" i="2"/>
  <c r="AZ97" i="2"/>
  <c r="BA97" i="2"/>
  <c r="BB97" i="2"/>
  <c r="BC97" i="2"/>
  <c r="BD97" i="2"/>
  <c r="BG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CA97" i="2"/>
  <c r="C98" i="2"/>
  <c r="D98" i="2"/>
  <c r="E98" i="2"/>
  <c r="F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Y98" i="2"/>
  <c r="AZ98" i="2"/>
  <c r="BA98" i="2"/>
  <c r="BB98" i="2"/>
  <c r="BC98" i="2"/>
  <c r="BD98" i="2"/>
  <c r="BG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CA98" i="2"/>
  <c r="C99" i="2"/>
  <c r="D99" i="2"/>
  <c r="E99" i="2"/>
  <c r="F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Y99" i="2"/>
  <c r="AZ99" i="2"/>
  <c r="BA99" i="2"/>
  <c r="BB99" i="2"/>
  <c r="BC99" i="2"/>
  <c r="BD99" i="2"/>
  <c r="BG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CA99" i="2"/>
  <c r="C100" i="2"/>
  <c r="D100" i="2"/>
  <c r="E100" i="2"/>
  <c r="F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Y100" i="2"/>
  <c r="AZ100" i="2"/>
  <c r="BA100" i="2"/>
  <c r="BB100" i="2"/>
  <c r="BC100" i="2"/>
  <c r="BD100" i="2"/>
  <c r="BG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CA100" i="2"/>
  <c r="C101" i="2"/>
  <c r="D101" i="2"/>
  <c r="E101" i="2"/>
  <c r="F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Y101" i="2"/>
  <c r="AZ101" i="2"/>
  <c r="BA101" i="2"/>
  <c r="BB101" i="2"/>
  <c r="BC101" i="2"/>
  <c r="BD101" i="2"/>
  <c r="BG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CA101" i="2"/>
  <c r="CA3" i="2"/>
  <c r="E2" i="3" s="1"/>
  <c r="BW3" i="2"/>
  <c r="BV3" i="2"/>
  <c r="BU3" i="2"/>
  <c r="BT3" i="2"/>
  <c r="BS3" i="2"/>
  <c r="BR3" i="2"/>
  <c r="BQ3" i="2"/>
  <c r="BP3" i="2"/>
  <c r="BO3" i="2"/>
  <c r="BN3" i="2"/>
  <c r="BM3" i="2"/>
  <c r="BL3" i="2"/>
  <c r="BG3" i="2"/>
  <c r="BD3" i="2"/>
  <c r="BC3" i="2"/>
  <c r="BB3" i="2"/>
  <c r="BA3" i="2"/>
  <c r="AZ3" i="2"/>
  <c r="AY3" i="2"/>
  <c r="AV3" i="2"/>
  <c r="AU3" i="2"/>
  <c r="AT3" i="2"/>
  <c r="AS3" i="2"/>
  <c r="AQ3" i="2"/>
  <c r="AP3" i="2"/>
  <c r="AO3" i="2"/>
  <c r="AN3" i="2"/>
  <c r="AM3" i="2"/>
  <c r="AK3" i="2"/>
  <c r="AL3" i="2"/>
  <c r="AJ3" i="2"/>
  <c r="AI3" i="2"/>
  <c r="AH3" i="2"/>
  <c r="AG3" i="2"/>
  <c r="AF3" i="2"/>
  <c r="AE3" i="2"/>
  <c r="AD3" i="2"/>
  <c r="AC3" i="2"/>
  <c r="AB3" i="2"/>
  <c r="AA3" i="2"/>
  <c r="Y3" i="2"/>
  <c r="X3" i="2"/>
  <c r="W3" i="2"/>
  <c r="V3" i="2"/>
  <c r="U3" i="2"/>
  <c r="T3" i="2"/>
  <c r="S3" i="2"/>
  <c r="R3" i="2"/>
  <c r="Q3" i="2"/>
  <c r="P3" i="2"/>
  <c r="O3" i="2"/>
  <c r="N3" i="2"/>
  <c r="J3" i="2"/>
  <c r="F3" i="2"/>
  <c r="E3" i="2"/>
  <c r="D3" i="2"/>
  <c r="C3" i="2"/>
  <c r="BZ3" i="2" l="1"/>
  <c r="D2" i="3" s="1"/>
  <c r="CF3" i="2"/>
  <c r="J2" i="3" s="1"/>
  <c r="CF17" i="2"/>
  <c r="CD3" i="2"/>
  <c r="H2" i="3" s="1"/>
  <c r="CE3" i="2"/>
  <c r="I2" i="3" s="1"/>
  <c r="CC3" i="2"/>
  <c r="G2" i="3" s="1"/>
  <c r="BY3" i="2"/>
  <c r="CD5" i="2"/>
  <c r="CF5" i="2"/>
  <c r="CE4" i="2"/>
  <c r="CE78" i="2"/>
  <c r="CE22" i="2"/>
  <c r="CD4" i="2"/>
  <c r="CD78" i="2"/>
  <c r="CF4" i="2"/>
  <c r="CF82" i="2"/>
  <c r="CF78" i="2"/>
  <c r="CF22" i="2"/>
  <c r="CC5" i="2"/>
  <c r="CC4" i="2"/>
  <c r="CE5" i="2"/>
  <c r="CF101" i="2"/>
  <c r="CE101" i="2"/>
  <c r="CD101" i="2"/>
  <c r="CC101" i="2"/>
  <c r="BY101" i="2"/>
  <c r="CB101" i="2" s="1"/>
  <c r="CF100" i="2"/>
  <c r="CE100" i="2"/>
  <c r="CD100" i="2"/>
  <c r="CC100" i="2"/>
  <c r="CF99" i="2"/>
  <c r="CE99" i="2"/>
  <c r="CD99" i="2"/>
  <c r="CC99" i="2"/>
  <c r="BY99" i="2"/>
  <c r="CB99" i="2" s="1"/>
  <c r="CF98" i="2"/>
  <c r="CE98" i="2"/>
  <c r="CD98" i="2"/>
  <c r="CC98" i="2"/>
  <c r="CF97" i="2"/>
  <c r="CE97" i="2"/>
  <c r="CD97" i="2"/>
  <c r="CC97" i="2"/>
  <c r="BY97" i="2"/>
  <c r="CB97" i="2" s="1"/>
  <c r="CF96" i="2"/>
  <c r="CE96" i="2"/>
  <c r="CD96" i="2"/>
  <c r="CC96" i="2"/>
  <c r="CF95" i="2"/>
  <c r="CE95" i="2"/>
  <c r="CD95" i="2"/>
  <c r="CC95" i="2"/>
  <c r="BY95" i="2"/>
  <c r="CB95" i="2" s="1"/>
  <c r="CF94" i="2"/>
  <c r="CE94" i="2"/>
  <c r="CD94" i="2"/>
  <c r="CC94" i="2"/>
  <c r="CF93" i="2"/>
  <c r="CE93" i="2"/>
  <c r="CD93" i="2"/>
  <c r="CC93" i="2"/>
  <c r="BY93" i="2"/>
  <c r="CB93" i="2" s="1"/>
  <c r="CF92" i="2"/>
  <c r="CE92" i="2"/>
  <c r="CD92" i="2"/>
  <c r="CC92" i="2"/>
  <c r="CF91" i="2"/>
  <c r="CE91" i="2"/>
  <c r="CD91" i="2"/>
  <c r="CC91" i="2"/>
  <c r="BY91" i="2"/>
  <c r="CB91" i="2" s="1"/>
  <c r="CF90" i="2"/>
  <c r="CE90" i="2"/>
  <c r="CD90" i="2"/>
  <c r="CC90" i="2"/>
  <c r="CF89" i="2"/>
  <c r="CE89" i="2"/>
  <c r="CD89" i="2"/>
  <c r="BY89" i="2"/>
  <c r="CB89" i="2" s="1"/>
  <c r="CC89" i="2"/>
  <c r="CF88" i="2"/>
  <c r="CE88" i="2"/>
  <c r="CD88" i="2"/>
  <c r="CC88" i="2"/>
  <c r="CF87" i="2"/>
  <c r="CE87" i="2"/>
  <c r="CD87" i="2"/>
  <c r="CC87" i="2"/>
  <c r="BY87" i="2"/>
  <c r="CB87" i="2" s="1"/>
  <c r="CF86" i="2"/>
  <c r="CE86" i="2"/>
  <c r="CD86" i="2"/>
  <c r="CC86" i="2"/>
  <c r="CF85" i="2"/>
  <c r="CE85" i="2"/>
  <c r="CD85" i="2"/>
  <c r="BY85" i="2"/>
  <c r="CB85" i="2" s="1"/>
  <c r="CC85" i="2"/>
  <c r="CF84" i="2"/>
  <c r="CE84" i="2"/>
  <c r="CD84" i="2"/>
  <c r="CC84" i="2"/>
  <c r="CF83" i="2"/>
  <c r="CE83" i="2"/>
  <c r="CD83" i="2"/>
  <c r="CC83" i="2"/>
  <c r="BY83" i="2"/>
  <c r="CB83" i="2" s="1"/>
  <c r="CE82" i="2"/>
  <c r="CD82" i="2"/>
  <c r="CC82" i="2"/>
  <c r="BY82" i="2"/>
  <c r="CB82" i="2" s="1"/>
  <c r="CF81" i="2"/>
  <c r="CE81" i="2"/>
  <c r="CD81" i="2"/>
  <c r="CC81" i="2"/>
  <c r="BY81" i="2"/>
  <c r="CB81" i="2" s="1"/>
  <c r="CF80" i="2"/>
  <c r="CE80" i="2"/>
  <c r="CD80" i="2"/>
  <c r="CC80" i="2"/>
  <c r="CF79" i="2"/>
  <c r="CE79" i="2"/>
  <c r="CD79" i="2"/>
  <c r="CC79" i="2"/>
  <c r="BY79" i="2"/>
  <c r="CB79" i="2" s="1"/>
  <c r="CC78" i="2"/>
  <c r="CF77" i="2"/>
  <c r="CE77" i="2"/>
  <c r="CD77" i="2"/>
  <c r="CC77" i="2"/>
  <c r="BY77" i="2"/>
  <c r="CB77" i="2" s="1"/>
  <c r="CF76" i="2"/>
  <c r="CE76" i="2"/>
  <c r="CD76" i="2"/>
  <c r="CC76" i="2"/>
  <c r="CF75" i="2"/>
  <c r="CE75" i="2"/>
  <c r="CD75" i="2"/>
  <c r="CC75" i="2"/>
  <c r="BY75" i="2"/>
  <c r="CB75" i="2" s="1"/>
  <c r="CF74" i="2"/>
  <c r="CE74" i="2"/>
  <c r="CD74" i="2"/>
  <c r="CC74" i="2"/>
  <c r="CF73" i="2"/>
  <c r="CE73" i="2"/>
  <c r="CD73" i="2"/>
  <c r="CC73" i="2"/>
  <c r="BY73" i="2"/>
  <c r="CB73" i="2" s="1"/>
  <c r="CF72" i="2"/>
  <c r="CE72" i="2"/>
  <c r="CD72" i="2"/>
  <c r="BZ72" i="2"/>
  <c r="CC72" i="2"/>
  <c r="CF71" i="2"/>
  <c r="CE71" i="2"/>
  <c r="CD71" i="2"/>
  <c r="CC71" i="2"/>
  <c r="BY71" i="2"/>
  <c r="CB71" i="2" s="1"/>
  <c r="CF70" i="2"/>
  <c r="CE70" i="2"/>
  <c r="CD70" i="2"/>
  <c r="BY70" i="2"/>
  <c r="CB70" i="2" s="1"/>
  <c r="CC70" i="2"/>
  <c r="CF69" i="2"/>
  <c r="CE69" i="2"/>
  <c r="CD69" i="2"/>
  <c r="CC69" i="2"/>
  <c r="BY69" i="2"/>
  <c r="CB69" i="2" s="1"/>
  <c r="CF68" i="2"/>
  <c r="CE68" i="2"/>
  <c r="CD68" i="2"/>
  <c r="CC68" i="2"/>
  <c r="CF67" i="2"/>
  <c r="CE67" i="2"/>
  <c r="CD67" i="2"/>
  <c r="CC67" i="2"/>
  <c r="BY67" i="2"/>
  <c r="CB67" i="2" s="1"/>
  <c r="CF66" i="2"/>
  <c r="CE66" i="2"/>
  <c r="CD66" i="2"/>
  <c r="CC66" i="2"/>
  <c r="BY66" i="2"/>
  <c r="CB66" i="2" s="1"/>
  <c r="CF65" i="2"/>
  <c r="CE65" i="2"/>
  <c r="CD65" i="2"/>
  <c r="BY65" i="2"/>
  <c r="CB65" i="2" s="1"/>
  <c r="CC65" i="2"/>
  <c r="CF64" i="2"/>
  <c r="CE64" i="2"/>
  <c r="CD64" i="2"/>
  <c r="CC64" i="2"/>
  <c r="CF63" i="2"/>
  <c r="CE63" i="2"/>
  <c r="CD63" i="2"/>
  <c r="CC63" i="2"/>
  <c r="BY63" i="2"/>
  <c r="CB63" i="2" s="1"/>
  <c r="CF62" i="2"/>
  <c r="CE62" i="2"/>
  <c r="CD62" i="2"/>
  <c r="CC62" i="2"/>
  <c r="CF61" i="2"/>
  <c r="CE61" i="2"/>
  <c r="CD61" i="2"/>
  <c r="BZ61" i="2"/>
  <c r="CC61" i="2"/>
  <c r="BY61" i="2"/>
  <c r="CB61" i="2" s="1"/>
  <c r="CF60" i="2"/>
  <c r="CE60" i="2"/>
  <c r="CD60" i="2"/>
  <c r="CC60" i="2"/>
  <c r="CF59" i="2"/>
  <c r="CE59" i="2"/>
  <c r="CD59" i="2"/>
  <c r="BY59" i="2"/>
  <c r="CB59" i="2" s="1"/>
  <c r="CC59" i="2"/>
  <c r="CF58" i="2"/>
  <c r="CE58" i="2"/>
  <c r="CD58" i="2"/>
  <c r="CC58" i="2"/>
  <c r="CF57" i="2"/>
  <c r="CE57" i="2"/>
  <c r="CD57" i="2"/>
  <c r="CC57" i="2"/>
  <c r="BY57" i="2"/>
  <c r="CB57" i="2" s="1"/>
  <c r="CF56" i="2"/>
  <c r="CE56" i="2"/>
  <c r="CD56" i="2"/>
  <c r="BZ56" i="2"/>
  <c r="CC56" i="2"/>
  <c r="CF55" i="2"/>
  <c r="CE55" i="2"/>
  <c r="CD55" i="2"/>
  <c r="BY55" i="2"/>
  <c r="CB55" i="2" s="1"/>
  <c r="CC55" i="2"/>
  <c r="CF54" i="2"/>
  <c r="CE54" i="2"/>
  <c r="CD54" i="2"/>
  <c r="CC54" i="2"/>
  <c r="BY54" i="2"/>
  <c r="CB54" i="2" s="1"/>
  <c r="CF53" i="2"/>
  <c r="CE53" i="2"/>
  <c r="CD53" i="2"/>
  <c r="CC53" i="2"/>
  <c r="BY53" i="2"/>
  <c r="CB53" i="2" s="1"/>
  <c r="CF52" i="2"/>
  <c r="CE52" i="2"/>
  <c r="CD52" i="2"/>
  <c r="CC52" i="2"/>
  <c r="CF51" i="2"/>
  <c r="CE51" i="2"/>
  <c r="CD51" i="2"/>
  <c r="CC51" i="2"/>
  <c r="BY51" i="2"/>
  <c r="CB51" i="2" s="1"/>
  <c r="CF50" i="2"/>
  <c r="CE50" i="2"/>
  <c r="CD50" i="2"/>
  <c r="CC50" i="2"/>
  <c r="BY50" i="2"/>
  <c r="CB50" i="2" s="1"/>
  <c r="CF49" i="2"/>
  <c r="CE49" i="2"/>
  <c r="CD49" i="2"/>
  <c r="CC49" i="2"/>
  <c r="BY49" i="2"/>
  <c r="CB49" i="2" s="1"/>
  <c r="CF48" i="2"/>
  <c r="CE48" i="2"/>
  <c r="CD48" i="2"/>
  <c r="CC48" i="2"/>
  <c r="CF47" i="2"/>
  <c r="CE47" i="2"/>
  <c r="CD47" i="2"/>
  <c r="CC47" i="2"/>
  <c r="BY47" i="2"/>
  <c r="CB47" i="2" s="1"/>
  <c r="CF46" i="2"/>
  <c r="CE46" i="2"/>
  <c r="CD46" i="2"/>
  <c r="CC46" i="2"/>
  <c r="CF45" i="2"/>
  <c r="CE45" i="2"/>
  <c r="CD45" i="2"/>
  <c r="BZ45" i="2"/>
  <c r="CC45" i="2"/>
  <c r="BY45" i="2"/>
  <c r="CB45" i="2" s="1"/>
  <c r="CF44" i="2"/>
  <c r="CE44" i="2"/>
  <c r="CD44" i="2"/>
  <c r="CC44" i="2"/>
  <c r="CF43" i="2"/>
  <c r="CE43" i="2"/>
  <c r="CD43" i="2"/>
  <c r="CC43" i="2"/>
  <c r="BY43" i="2"/>
  <c r="CB43" i="2" s="1"/>
  <c r="CF42" i="2"/>
  <c r="CE42" i="2"/>
  <c r="CD42" i="2"/>
  <c r="CC42" i="2"/>
  <c r="CF41" i="2"/>
  <c r="CE41" i="2"/>
  <c r="CD41" i="2"/>
  <c r="CC41" i="2"/>
  <c r="BY41" i="2"/>
  <c r="CB41" i="2" s="1"/>
  <c r="CF40" i="2"/>
  <c r="CE40" i="2"/>
  <c r="CD40" i="2"/>
  <c r="CC40" i="2"/>
  <c r="CF39" i="2"/>
  <c r="CE39" i="2"/>
  <c r="CD39" i="2"/>
  <c r="CC39" i="2"/>
  <c r="BY39" i="2"/>
  <c r="CB39" i="2" s="1"/>
  <c r="CF38" i="2"/>
  <c r="CE38" i="2"/>
  <c r="CD38" i="2"/>
  <c r="CC38" i="2"/>
  <c r="BY38" i="2"/>
  <c r="CB38" i="2" s="1"/>
  <c r="CF37" i="2"/>
  <c r="CE37" i="2"/>
  <c r="CD37" i="2"/>
  <c r="CC37" i="2"/>
  <c r="BY37" i="2"/>
  <c r="CB37" i="2" s="1"/>
  <c r="CF36" i="2"/>
  <c r="CE36" i="2"/>
  <c r="CD36" i="2"/>
  <c r="CC36" i="2"/>
  <c r="CF35" i="2"/>
  <c r="CE35" i="2"/>
  <c r="CD35" i="2"/>
  <c r="CC35" i="2"/>
  <c r="BY35" i="2"/>
  <c r="CB35" i="2" s="1"/>
  <c r="CF34" i="2"/>
  <c r="CE34" i="2"/>
  <c r="CD34" i="2"/>
  <c r="CC34" i="2"/>
  <c r="BY34" i="2"/>
  <c r="CB34" i="2" s="1"/>
  <c r="CF33" i="2"/>
  <c r="CE33" i="2"/>
  <c r="CD33" i="2"/>
  <c r="CC33" i="2"/>
  <c r="BY33" i="2"/>
  <c r="CB33" i="2" s="1"/>
  <c r="CF32" i="2"/>
  <c r="CE32" i="2"/>
  <c r="CD32" i="2"/>
  <c r="CC32" i="2"/>
  <c r="BY32" i="2"/>
  <c r="CB32" i="2" s="1"/>
  <c r="CF31" i="2"/>
  <c r="CE31" i="2"/>
  <c r="CD31" i="2"/>
  <c r="BY31" i="2"/>
  <c r="CB31" i="2" s="1"/>
  <c r="CC31" i="2"/>
  <c r="CF30" i="2"/>
  <c r="CE30" i="2"/>
  <c r="CD30" i="2"/>
  <c r="CC30" i="2"/>
  <c r="CF29" i="2"/>
  <c r="CE29" i="2"/>
  <c r="CD29" i="2"/>
  <c r="BZ29" i="2"/>
  <c r="CC29" i="2"/>
  <c r="BY29" i="2"/>
  <c r="CB29" i="2" s="1"/>
  <c r="CF28" i="2"/>
  <c r="CE28" i="2"/>
  <c r="CD28" i="2"/>
  <c r="CC28" i="2"/>
  <c r="CF27" i="2"/>
  <c r="CE27" i="2"/>
  <c r="CD27" i="2"/>
  <c r="CC27" i="2"/>
  <c r="BY27" i="2"/>
  <c r="CB27" i="2" s="1"/>
  <c r="CF26" i="2"/>
  <c r="CE26" i="2"/>
  <c r="CD26" i="2"/>
  <c r="CC26" i="2"/>
  <c r="CF25" i="2"/>
  <c r="CE25" i="2"/>
  <c r="CD25" i="2"/>
  <c r="CC25" i="2"/>
  <c r="BY25" i="2"/>
  <c r="CB25" i="2" s="1"/>
  <c r="CF24" i="2"/>
  <c r="CE24" i="2"/>
  <c r="CD24" i="2"/>
  <c r="BZ24" i="2"/>
  <c r="CC24" i="2"/>
  <c r="CF23" i="2"/>
  <c r="CE23" i="2"/>
  <c r="CD23" i="2"/>
  <c r="CC23" i="2"/>
  <c r="BY23" i="2"/>
  <c r="CB23" i="2" s="1"/>
  <c r="CD22" i="2"/>
  <c r="CC22" i="2"/>
  <c r="BY22" i="2"/>
  <c r="CB22" i="2" s="1"/>
  <c r="CF21" i="2"/>
  <c r="CE21" i="2"/>
  <c r="CD21" i="2"/>
  <c r="BY21" i="2"/>
  <c r="CB21" i="2" s="1"/>
  <c r="CC21" i="2"/>
  <c r="CF20" i="2"/>
  <c r="CE20" i="2"/>
  <c r="CD20" i="2"/>
  <c r="CC20" i="2"/>
  <c r="CF19" i="2"/>
  <c r="CE19" i="2"/>
  <c r="CD19" i="2"/>
  <c r="CC19" i="2"/>
  <c r="BY19" i="2"/>
  <c r="CB19" i="2" s="1"/>
  <c r="CF18" i="2"/>
  <c r="CE18" i="2"/>
  <c r="CD18" i="2"/>
  <c r="CC18" i="2"/>
  <c r="BY18" i="2"/>
  <c r="CB18" i="2" s="1"/>
  <c r="CE17" i="2"/>
  <c r="CD17" i="2"/>
  <c r="CC17" i="2"/>
  <c r="BY17" i="2"/>
  <c r="CB17" i="2" s="1"/>
  <c r="CF16" i="2"/>
  <c r="CE16" i="2"/>
  <c r="CD16" i="2"/>
  <c r="CC16" i="2"/>
  <c r="BY16" i="2"/>
  <c r="CB16" i="2" s="1"/>
  <c r="CF15" i="2"/>
  <c r="CE15" i="2"/>
  <c r="CD15" i="2"/>
  <c r="BY15" i="2"/>
  <c r="CB15" i="2" s="1"/>
  <c r="CC15" i="2"/>
  <c r="CF14" i="2"/>
  <c r="CE14" i="2"/>
  <c r="CD14" i="2"/>
  <c r="CC14" i="2"/>
  <c r="CF13" i="2"/>
  <c r="CE13" i="2"/>
  <c r="CD13" i="2"/>
  <c r="BZ13" i="2"/>
  <c r="CC13" i="2"/>
  <c r="BY13" i="2"/>
  <c r="CB13" i="2" s="1"/>
  <c r="CF12" i="2"/>
  <c r="CE12" i="2"/>
  <c r="CD12" i="2"/>
  <c r="CC12" i="2"/>
  <c r="CF11" i="2"/>
  <c r="CE11" i="2"/>
  <c r="CD11" i="2"/>
  <c r="CC11" i="2"/>
  <c r="BY11" i="2"/>
  <c r="CB11" i="2" s="1"/>
  <c r="CF10" i="2"/>
  <c r="CE10" i="2"/>
  <c r="CD10" i="2"/>
  <c r="CC10" i="2"/>
  <c r="CF9" i="2"/>
  <c r="CE9" i="2"/>
  <c r="CD9" i="2"/>
  <c r="BY9" i="2"/>
  <c r="CB9" i="2" s="1"/>
  <c r="CC9" i="2"/>
  <c r="CF8" i="2"/>
  <c r="CE8" i="2"/>
  <c r="CD8" i="2"/>
  <c r="CC8" i="2"/>
  <c r="BZ8" i="2"/>
  <c r="CF7" i="2"/>
  <c r="CE7" i="2"/>
  <c r="CD7" i="2"/>
  <c r="BY7" i="2"/>
  <c r="CB7" i="2" s="1"/>
  <c r="CC7" i="2"/>
  <c r="CF6" i="2"/>
  <c r="CE6" i="2"/>
  <c r="CD6" i="2"/>
  <c r="CC6" i="2"/>
  <c r="BY6" i="2"/>
  <c r="CB6" i="2" s="1"/>
  <c r="BZ5" i="2"/>
  <c r="BY5" i="2"/>
  <c r="CB5" i="2" s="1"/>
  <c r="BZ4" i="2"/>
  <c r="BY4" i="2"/>
  <c r="CB4" i="2" s="1"/>
  <c r="BY88" i="2"/>
  <c r="CB88" i="2" s="1"/>
  <c r="BZ88" i="2"/>
  <c r="BZ77" i="2"/>
  <c r="BZ93" i="2"/>
  <c r="BZ40" i="2"/>
  <c r="BZ99" i="2"/>
  <c r="BY94" i="2"/>
  <c r="CB94" i="2" s="1"/>
  <c r="BZ94" i="2"/>
  <c r="BZ83" i="2"/>
  <c r="BZ78" i="2"/>
  <c r="BY76" i="2"/>
  <c r="CB76" i="2" s="1"/>
  <c r="BZ67" i="2"/>
  <c r="BZ62" i="2"/>
  <c r="BY60" i="2"/>
  <c r="CB60" i="2" s="1"/>
  <c r="BZ51" i="2"/>
  <c r="BZ46" i="2"/>
  <c r="BY44" i="2"/>
  <c r="CB44" i="2" s="1"/>
  <c r="BZ35" i="2"/>
  <c r="BZ30" i="2"/>
  <c r="BY28" i="2"/>
  <c r="CB28" i="2" s="1"/>
  <c r="BZ19" i="2"/>
  <c r="BZ14" i="2"/>
  <c r="BY12" i="2"/>
  <c r="CB12" i="2" s="1"/>
  <c r="BY100" i="2"/>
  <c r="CB100" i="2" s="1"/>
  <c r="BZ100" i="2"/>
  <c r="BZ89" i="2"/>
  <c r="BZ84" i="2"/>
  <c r="BZ73" i="2"/>
  <c r="BZ68" i="2"/>
  <c r="BZ57" i="2"/>
  <c r="BZ52" i="2"/>
  <c r="BZ41" i="2"/>
  <c r="BZ36" i="2"/>
  <c r="BZ25" i="2"/>
  <c r="BZ20" i="2"/>
  <c r="BZ9" i="2"/>
  <c r="BZ95" i="2"/>
  <c r="BY90" i="2"/>
  <c r="CB90" i="2" s="1"/>
  <c r="BZ90" i="2"/>
  <c r="BZ79" i="2"/>
  <c r="BZ74" i="2"/>
  <c r="BY72" i="2"/>
  <c r="CB72" i="2" s="1"/>
  <c r="BZ63" i="2"/>
  <c r="BZ58" i="2"/>
  <c r="BY56" i="2"/>
  <c r="CB56" i="2" s="1"/>
  <c r="BZ47" i="2"/>
  <c r="BZ42" i="2"/>
  <c r="BY40" i="2"/>
  <c r="CB40" i="2" s="1"/>
  <c r="BZ31" i="2"/>
  <c r="BZ26" i="2"/>
  <c r="BY24" i="2"/>
  <c r="CB24" i="2" s="1"/>
  <c r="BZ15" i="2"/>
  <c r="BZ10" i="2"/>
  <c r="BY8" i="2"/>
  <c r="CB8" i="2" s="1"/>
  <c r="BZ101" i="2"/>
  <c r="BY96" i="2"/>
  <c r="CB96" i="2" s="1"/>
  <c r="BZ96" i="2"/>
  <c r="BZ85" i="2"/>
  <c r="BZ80" i="2"/>
  <c r="BY78" i="2"/>
  <c r="CB78" i="2" s="1"/>
  <c r="BZ69" i="2"/>
  <c r="BZ64" i="2"/>
  <c r="BY62" i="2"/>
  <c r="CB62" i="2" s="1"/>
  <c r="BZ53" i="2"/>
  <c r="BZ48" i="2"/>
  <c r="BY46" i="2"/>
  <c r="CB46" i="2" s="1"/>
  <c r="BZ37" i="2"/>
  <c r="BZ32" i="2"/>
  <c r="BY30" i="2"/>
  <c r="CB30" i="2" s="1"/>
  <c r="BZ21" i="2"/>
  <c r="BZ16" i="2"/>
  <c r="BY14" i="2"/>
  <c r="CB14" i="2" s="1"/>
  <c r="BZ91" i="2"/>
  <c r="BY86" i="2"/>
  <c r="CB86" i="2" s="1"/>
  <c r="BZ86" i="2"/>
  <c r="BY84" i="2"/>
  <c r="CB84" i="2" s="1"/>
  <c r="BZ75" i="2"/>
  <c r="BZ70" i="2"/>
  <c r="BY68" i="2"/>
  <c r="CB68" i="2" s="1"/>
  <c r="BZ59" i="2"/>
  <c r="BZ54" i="2"/>
  <c r="BY52" i="2"/>
  <c r="CB52" i="2" s="1"/>
  <c r="BZ43" i="2"/>
  <c r="BZ38" i="2"/>
  <c r="BY36" i="2"/>
  <c r="CB36" i="2" s="1"/>
  <c r="BZ27" i="2"/>
  <c r="BZ22" i="2"/>
  <c r="BY20" i="2"/>
  <c r="CB20" i="2" s="1"/>
  <c r="BZ11" i="2"/>
  <c r="BZ6" i="2"/>
  <c r="BZ97" i="2"/>
  <c r="BY92" i="2"/>
  <c r="CB92" i="2" s="1"/>
  <c r="BZ92" i="2"/>
  <c r="BZ81" i="2"/>
  <c r="BZ76" i="2"/>
  <c r="BY74" i="2"/>
  <c r="CB74" i="2" s="1"/>
  <c r="BZ65" i="2"/>
  <c r="BZ60" i="2"/>
  <c r="BY58" i="2"/>
  <c r="CB58" i="2" s="1"/>
  <c r="BZ49" i="2"/>
  <c r="BZ44" i="2"/>
  <c r="BY42" i="2"/>
  <c r="CB42" i="2" s="1"/>
  <c r="BZ33" i="2"/>
  <c r="BZ28" i="2"/>
  <c r="BY26" i="2"/>
  <c r="CB26" i="2" s="1"/>
  <c r="BZ17" i="2"/>
  <c r="BZ12" i="2"/>
  <c r="BY10" i="2"/>
  <c r="CB10" i="2" s="1"/>
  <c r="BY98" i="2"/>
  <c r="CB98" i="2" s="1"/>
  <c r="BZ98" i="2"/>
  <c r="BZ87" i="2"/>
  <c r="BZ82" i="2"/>
  <c r="BY80" i="2"/>
  <c r="CB80" i="2" s="1"/>
  <c r="BZ71" i="2"/>
  <c r="BZ66" i="2"/>
  <c r="BY64" i="2"/>
  <c r="CB64" i="2" s="1"/>
  <c r="BZ55" i="2"/>
  <c r="BZ50" i="2"/>
  <c r="BY48" i="2"/>
  <c r="CB48" i="2" s="1"/>
  <c r="BZ39" i="2"/>
  <c r="BZ34" i="2"/>
  <c r="BZ23" i="2"/>
  <c r="BZ18" i="2"/>
  <c r="BZ7" i="2"/>
  <c r="CB3" i="2" l="1"/>
  <c r="F2" i="3" s="1"/>
  <c r="C2" i="3"/>
</calcChain>
</file>

<file path=xl/sharedStrings.xml><?xml version="1.0" encoding="utf-8"?>
<sst xmlns="http://schemas.openxmlformats.org/spreadsheetml/2006/main" count="201" uniqueCount="108">
  <si>
    <t>Teil 1</t>
  </si>
  <si>
    <t>1.1. a.)</t>
  </si>
  <si>
    <t>1.1. b.)</t>
  </si>
  <si>
    <t>1.1. c.)</t>
  </si>
  <si>
    <t>1.1. d.)</t>
  </si>
  <si>
    <t>1.2. a.)</t>
  </si>
  <si>
    <t>1.2. b.)</t>
  </si>
  <si>
    <t>1.2. c.)</t>
  </si>
  <si>
    <t>1.2. d.)</t>
  </si>
  <si>
    <t>1.2. e.)</t>
  </si>
  <si>
    <t>1.2. f.)</t>
  </si>
  <si>
    <t>1.3. a.)</t>
  </si>
  <si>
    <t>1.3. b.)</t>
  </si>
  <si>
    <t>1.3. c.)</t>
  </si>
  <si>
    <t>1.4. a.)</t>
  </si>
  <si>
    <t>1.4. b.)</t>
  </si>
  <si>
    <t>1.4. c.)</t>
  </si>
  <si>
    <t>1.4. d.)</t>
  </si>
  <si>
    <t>1.4. e.)</t>
  </si>
  <si>
    <t>1.4. f.)</t>
  </si>
  <si>
    <t>1.4. g.)</t>
  </si>
  <si>
    <t>1.4. h.)</t>
  </si>
  <si>
    <t>1.5. a.)</t>
  </si>
  <si>
    <t>1.5. b.)</t>
  </si>
  <si>
    <t>1.5. c.)</t>
  </si>
  <si>
    <t>1.5. d.)</t>
  </si>
  <si>
    <t>1.6. a.)</t>
  </si>
  <si>
    <t>1.6. b.)</t>
  </si>
  <si>
    <t>1.6. c.)</t>
  </si>
  <si>
    <t>1.6. d.)</t>
  </si>
  <si>
    <t>1.6. e.)</t>
  </si>
  <si>
    <t>1.6. f.)</t>
  </si>
  <si>
    <t>1.6. g.)</t>
  </si>
  <si>
    <t>1.6. h.)</t>
  </si>
  <si>
    <t>1.6. i.)</t>
  </si>
  <si>
    <t>1.6. j.)</t>
  </si>
  <si>
    <t>1.6. k.)</t>
  </si>
  <si>
    <t>1.6. l.)</t>
  </si>
  <si>
    <t>1.7. a.)</t>
  </si>
  <si>
    <t>1.7. b.)</t>
  </si>
  <si>
    <t>1.7. c.)</t>
  </si>
  <si>
    <t>1.7. d.)</t>
  </si>
  <si>
    <t>1.8.</t>
  </si>
  <si>
    <t>1.9.</t>
  </si>
  <si>
    <t>1.10.</t>
  </si>
  <si>
    <t>Teil II</t>
  </si>
  <si>
    <t>2.1. a.)</t>
  </si>
  <si>
    <t>2.1. b.)</t>
  </si>
  <si>
    <t>2.2. a.)</t>
  </si>
  <si>
    <t>2.2. b.)</t>
  </si>
  <si>
    <t>2.3.</t>
  </si>
  <si>
    <t>2.4. a.)</t>
  </si>
  <si>
    <t>2.4. b.)</t>
  </si>
  <si>
    <t>2.6 a.)</t>
  </si>
  <si>
    <t>2.5.</t>
  </si>
  <si>
    <t>2.6. b.)</t>
  </si>
  <si>
    <t xml:space="preserve">2.7. </t>
  </si>
  <si>
    <t xml:space="preserve">2.8. </t>
  </si>
  <si>
    <t>2.9.</t>
  </si>
  <si>
    <t>2.10. a.)</t>
  </si>
  <si>
    <t>2.10. b.)</t>
  </si>
  <si>
    <t>2.10. c.)</t>
  </si>
  <si>
    <t>2.10. d.)</t>
  </si>
  <si>
    <t>Teil III:</t>
  </si>
  <si>
    <t>3.1.</t>
  </si>
  <si>
    <t>3.2.</t>
  </si>
  <si>
    <t>3.3. a.)</t>
  </si>
  <si>
    <t>3.3. b.)</t>
  </si>
  <si>
    <t>3.3. c.)</t>
  </si>
  <si>
    <t>3.3. d.)</t>
  </si>
  <si>
    <t>Teil IV:</t>
  </si>
  <si>
    <t>4.1.</t>
  </si>
  <si>
    <t>4.2.</t>
  </si>
  <si>
    <t>4.3.</t>
  </si>
  <si>
    <t>4.4. 1.)</t>
  </si>
  <si>
    <t>4.4. 2.)</t>
  </si>
  <si>
    <t>4.5.</t>
  </si>
  <si>
    <t>Schule</t>
  </si>
  <si>
    <t>Multiple Choice</t>
  </si>
  <si>
    <t>ODER</t>
  </si>
  <si>
    <t>Gesamtpunktzahl</t>
  </si>
  <si>
    <t xml:space="preserve">Anzahl nicht bearbeitet </t>
  </si>
  <si>
    <t>Anzahl falsch gelöst oder nicht bearbeitet</t>
  </si>
  <si>
    <t>Anteil korrekt gelöst</t>
  </si>
  <si>
    <t>Anteil korrekt gelöst Teil 1</t>
  </si>
  <si>
    <t>Anteil korrekt gelöst Teil 2</t>
  </si>
  <si>
    <t>Anteil korrekt gelöst Teil 3</t>
  </si>
  <si>
    <t>Anteil korrekt gelöst Teil 4</t>
  </si>
  <si>
    <t>Name</t>
  </si>
  <si>
    <t>Ergebnis</t>
  </si>
  <si>
    <t>Eingabehilfen:</t>
  </si>
  <si>
    <t>Tipp: Die Musterlösung kann kopiert und mehrmals eingefügt werden. Dann müssen nur die Fehler eingetragen werden.</t>
  </si>
  <si>
    <t>&gt;</t>
  </si>
  <si>
    <t>&lt;</t>
  </si>
  <si>
    <t>Aufgeschriebene Zahlen/Zeichen in die entsprechende Zelle eintragen</t>
  </si>
  <si>
    <t>3'5</t>
  </si>
  <si>
    <t>2,1'4</t>
  </si>
  <si>
    <t>7'3</t>
  </si>
  <si>
    <t>9'10</t>
  </si>
  <si>
    <t>Musterschule</t>
  </si>
  <si>
    <t>Musterlösung</t>
  </si>
  <si>
    <t>1'6</t>
  </si>
  <si>
    <t>5'8</t>
  </si>
  <si>
    <t>Gesamtpunktzahl von 73 Punkten</t>
  </si>
  <si>
    <r>
      <t xml:space="preserve">Bei </t>
    </r>
    <r>
      <rPr>
        <b/>
        <sz val="14"/>
        <color theme="1"/>
        <rFont val="Aptos Narrow"/>
        <family val="2"/>
        <scheme val="minor"/>
      </rPr>
      <t>Ankreuzaufgaben</t>
    </r>
    <r>
      <rPr>
        <sz val="14"/>
        <color theme="1"/>
        <rFont val="Aptos Narrow"/>
        <family val="2"/>
        <scheme val="minor"/>
      </rPr>
      <t>: Für das 1. Kreuz eine 0 eintragen, für das 2. Kreuz eine 1 eintragen usw. (s. Musterlösung)</t>
    </r>
  </si>
  <si>
    <r>
      <t xml:space="preserve">Bei </t>
    </r>
    <r>
      <rPr>
        <b/>
        <sz val="14"/>
        <color theme="1"/>
        <rFont val="Aptos Narrow"/>
        <family val="2"/>
        <scheme val="minor"/>
      </rPr>
      <t>richtig-oder-falsch</t>
    </r>
    <r>
      <rPr>
        <sz val="14"/>
        <color theme="1"/>
        <rFont val="Aptos Narrow"/>
        <family val="2"/>
        <scheme val="minor"/>
      </rPr>
      <t xml:space="preserve"> Aufgaben: 0 für falsch, 1 für richtig (z.B. in Aufgabe 2.1 a) und b))</t>
    </r>
  </si>
  <si>
    <r>
      <t xml:space="preserve">Bei </t>
    </r>
    <r>
      <rPr>
        <b/>
        <sz val="14"/>
        <color theme="1"/>
        <rFont val="Aptos Narrow"/>
        <family val="2"/>
        <scheme val="minor"/>
      </rPr>
      <t>unbearbeiteten</t>
    </r>
    <r>
      <rPr>
        <sz val="14"/>
        <color theme="1"/>
        <rFont val="Aptos Narrow"/>
        <family val="2"/>
        <scheme val="minor"/>
      </rPr>
      <t xml:space="preserve"> Aufgaben: 999 eintragen</t>
    </r>
  </si>
  <si>
    <r>
      <rPr>
        <b/>
        <sz val="14"/>
        <color theme="1"/>
        <rFont val="Aptos Narrow"/>
        <family val="2"/>
        <scheme val="minor"/>
      </rPr>
      <t>Bruchschreibweise</t>
    </r>
    <r>
      <rPr>
        <sz val="14"/>
        <color theme="1"/>
        <rFont val="Aptos Narrow"/>
        <family val="2"/>
        <scheme val="minor"/>
      </rPr>
      <t xml:space="preserve">: Zahlen mit einem Apostroph voneinander trennen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</si>
</sst>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" fontId="0" fillId="0" borderId="0" xfId="0" applyNumberFormat="1"/>
    <xf numFmtId="10" fontId="0" fillId="0" borderId="0" xfId="0" applyNumberFormat="1"/>
    <xf numFmtId="0" fontId="0" fillId="2" borderId="0" xfId="0" applyFill="1"/>
    <xf numFmtId="12" fontId="0" fillId="0" borderId="0" xfId="0" quotePrefix="1" applyNumberFormat="1"/>
    <xf numFmtId="0" fontId="0" fillId="0" borderId="0" xfId="0" quotePrefix="1"/>
    <xf numFmtId="0" fontId="1" fillId="0" borderId="0" xfId="0" applyFont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/>
    <xf numFmtId="16" fontId="0" fillId="3" borderId="1" xfId="0" applyNumberFormat="1" applyFill="1" applyBorder="1"/>
    <xf numFmtId="16" fontId="0" fillId="4" borderId="1" xfId="0" applyNumberFormat="1" applyFill="1" applyBorder="1"/>
    <xf numFmtId="10" fontId="2" fillId="3" borderId="0" xfId="0" applyNumberFormat="1" applyFont="1" applyFill="1" applyAlignment="1">
      <alignment horizontal="center" vertical="top" wrapText="1"/>
    </xf>
    <xf numFmtId="0" fontId="3" fillId="0" borderId="0" xfId="0" applyFont="1"/>
    <xf numFmtId="2" fontId="2" fillId="3" borderId="0" xfId="0" applyNumberFormat="1" applyFont="1" applyFill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 vertical="top" wrapText="1"/>
    </xf>
    <xf numFmtId="49" fontId="0" fillId="0" borderId="0" xfId="0" applyNumberFormat="1"/>
    <xf numFmtId="0" fontId="4" fillId="0" borderId="0" xfId="0" applyFont="1"/>
    <xf numFmtId="0" fontId="0" fillId="7" borderId="0" xfId="0" applyFill="1"/>
    <xf numFmtId="0" fontId="0" fillId="7" borderId="4" xfId="0" applyFill="1" applyBorder="1"/>
    <xf numFmtId="0" fontId="0" fillId="0" borderId="6" xfId="0" applyBorder="1"/>
    <xf numFmtId="0" fontId="0" fillId="0" borderId="5" xfId="0" applyBorder="1"/>
    <xf numFmtId="0" fontId="0" fillId="3" borderId="7" xfId="0" applyFill="1" applyBorder="1"/>
  </cellXfs>
  <cellStyles count="1">
    <cellStyle name="Standard" xfId="0" builtinId="0"/>
  </cellStyles>
  <dxfs count="5"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425449</xdr:colOff>
      <xdr:row>0</xdr:row>
      <xdr:rowOff>158750</xdr:rowOff>
    </xdr:from>
    <xdr:to>
      <xdr:col>2</xdr:col>
      <xdr:colOff>368300</xdr:colOff>
      <xdr:row>2</xdr:row>
      <xdr:rowOff>132223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B02802-10ED-FFD6-B067-D5E299544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49" y="158750"/>
          <a:ext cx="1473201" cy="554498"/>
        </a:xfrm>
        <a:prstGeom prst="rect">
          <a:avLst/>
        </a:prstGeom>
      </xdr:spPr>
    </xdr:pic>
    <xdr:clientData/>
  </xdr:twoCellAnchor>
  <xdr:twoCellAnchor editAs="oneCell">
    <xdr:from>
      <xdr:col>1</xdr:col>
      <xdr:colOff>138653</xdr:colOff>
      <xdr:row>3</xdr:row>
      <xdr:rowOff>12700</xdr:rowOff>
    </xdr:from>
    <xdr:to>
      <xdr:col>1</xdr:col>
      <xdr:colOff>658843</xdr:colOff>
      <xdr:row>5</xdr:row>
      <xdr:rowOff>57150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1FBF6B8-AE14-E13A-9516-15713239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53" y="742950"/>
          <a:ext cx="520190" cy="527050"/>
        </a:xfrm>
        <a:prstGeom prst="rect">
          <a:avLst/>
        </a:prstGeom>
      </xdr:spPr>
    </xdr:pic>
    <xdr:clientData/>
  </xdr:twoCellAnchor>
  <xdr:twoCellAnchor>
    <xdr:from>
      <xdr:col>9</xdr:col>
      <xdr:colOff>675547</xdr:colOff>
      <xdr:row>5</xdr:row>
      <xdr:rowOff>9524</xdr:rowOff>
    </xdr:from>
    <xdr:to>
      <xdr:col>12</xdr:col>
      <xdr:colOff>161924</xdr:colOff>
      <xdr:row>6</xdr:row>
      <xdr:rowOff>28574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AAD357B-7FBA-4DA1-8D17-AA5E9781F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3547" y="1295399"/>
          <a:ext cx="1772377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FA7F-562A-4325-B277-4F8950613D4E}">
  <dimension ref="A1:BX1019"/>
  <sheetViews>
    <sheetView tabSelected="1" zoomScaleNormal="100" workbookViewId="0">
      <pane ySplit="10" topLeftCell="A11" activePane="bottomLeft" state="frozen"/>
      <selection pane="bottomLeft" activeCell="K20" sqref="K20"/>
    </sheetView>
  </sheetViews>
  <sheetFormatPr baseColWidth="10" defaultRowHeight="14.5" x14ac:dyDescent="0.35"/>
  <sheetData>
    <row r="1" spans="1:76" ht="26" x14ac:dyDescent="0.6">
      <c r="A1" s="22"/>
      <c r="B1" s="22"/>
      <c r="C1" s="23"/>
      <c r="D1" s="16" t="s">
        <v>90</v>
      </c>
    </row>
    <row r="2" spans="1:76" ht="18.5" x14ac:dyDescent="0.45">
      <c r="A2" s="22"/>
      <c r="B2" s="22"/>
      <c r="C2" s="23"/>
      <c r="D2" s="21" t="s">
        <v>94</v>
      </c>
    </row>
    <row r="3" spans="1:76" ht="18.5" x14ac:dyDescent="0.45">
      <c r="A3" s="22"/>
      <c r="B3" s="22"/>
      <c r="C3" s="23"/>
      <c r="D3" s="21" t="s">
        <v>104</v>
      </c>
    </row>
    <row r="4" spans="1:76" ht="18.5" x14ac:dyDescent="0.45">
      <c r="A4" s="22"/>
      <c r="B4" s="22"/>
      <c r="C4" s="23"/>
      <c r="D4" s="21" t="s">
        <v>105</v>
      </c>
    </row>
    <row r="5" spans="1:76" ht="18.5" x14ac:dyDescent="0.45">
      <c r="A5" s="22"/>
      <c r="B5" s="22"/>
      <c r="C5" s="23"/>
      <c r="D5" s="21" t="s">
        <v>106</v>
      </c>
    </row>
    <row r="6" spans="1:76" ht="18.5" x14ac:dyDescent="0.45">
      <c r="A6" s="22"/>
      <c r="B6" s="22"/>
      <c r="C6" s="23"/>
      <c r="D6" s="21" t="s">
        <v>107</v>
      </c>
    </row>
    <row r="7" spans="1:76" ht="18.5" x14ac:dyDescent="0.45">
      <c r="A7" s="22"/>
      <c r="B7" s="22"/>
      <c r="C7" s="23"/>
      <c r="D7" s="21" t="s">
        <v>91</v>
      </c>
    </row>
    <row r="8" spans="1:76" x14ac:dyDescent="0.35">
      <c r="A8" s="24"/>
      <c r="B8" s="25"/>
      <c r="C8" s="26" t="s"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12" t="s">
        <v>45</v>
      </c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0" t="s">
        <v>63</v>
      </c>
      <c r="BM8" s="10"/>
      <c r="BN8" s="10"/>
      <c r="BO8" s="10"/>
      <c r="BP8" s="10"/>
      <c r="BQ8" s="10"/>
      <c r="BR8" s="11" t="s">
        <v>70</v>
      </c>
      <c r="BS8" s="11"/>
      <c r="BT8" s="11"/>
      <c r="BU8" s="11"/>
      <c r="BV8" s="11"/>
      <c r="BW8" s="11"/>
      <c r="BX8" s="9"/>
    </row>
    <row r="9" spans="1:76" x14ac:dyDescent="0.35">
      <c r="A9" t="s">
        <v>77</v>
      </c>
      <c r="B9" t="s">
        <v>88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12</v>
      </c>
      <c r="O9" s="7" t="s">
        <v>13</v>
      </c>
      <c r="P9" s="7" t="s">
        <v>14</v>
      </c>
      <c r="Q9" s="7" t="s">
        <v>15</v>
      </c>
      <c r="R9" s="7" t="s">
        <v>16</v>
      </c>
      <c r="S9" s="7" t="s">
        <v>17</v>
      </c>
      <c r="T9" s="7" t="s">
        <v>18</v>
      </c>
      <c r="U9" s="7" t="s">
        <v>19</v>
      </c>
      <c r="V9" s="7" t="s">
        <v>20</v>
      </c>
      <c r="W9" s="7" t="s">
        <v>21</v>
      </c>
      <c r="X9" s="7" t="s">
        <v>22</v>
      </c>
      <c r="Y9" s="7" t="s">
        <v>23</v>
      </c>
      <c r="Z9" s="7" t="s">
        <v>24</v>
      </c>
      <c r="AA9" s="7" t="s">
        <v>25</v>
      </c>
      <c r="AB9" s="7" t="s">
        <v>26</v>
      </c>
      <c r="AC9" s="7" t="s">
        <v>27</v>
      </c>
      <c r="AD9" s="7" t="s">
        <v>28</v>
      </c>
      <c r="AE9" s="7" t="s">
        <v>29</v>
      </c>
      <c r="AF9" s="7" t="s">
        <v>30</v>
      </c>
      <c r="AG9" s="7" t="s">
        <v>31</v>
      </c>
      <c r="AH9" s="7" t="s">
        <v>32</v>
      </c>
      <c r="AI9" s="7" t="s">
        <v>33</v>
      </c>
      <c r="AJ9" s="7" t="s">
        <v>34</v>
      </c>
      <c r="AK9" s="7" t="s">
        <v>35</v>
      </c>
      <c r="AL9" s="7" t="s">
        <v>36</v>
      </c>
      <c r="AM9" s="7" t="s">
        <v>37</v>
      </c>
      <c r="AN9" s="7" t="s">
        <v>38</v>
      </c>
      <c r="AO9" s="7" t="s">
        <v>39</v>
      </c>
      <c r="AP9" s="7" t="s">
        <v>40</v>
      </c>
      <c r="AQ9" s="7" t="s">
        <v>41</v>
      </c>
      <c r="AR9" s="7" t="s">
        <v>42</v>
      </c>
      <c r="AS9" s="7" t="s">
        <v>43</v>
      </c>
      <c r="AT9" s="13" t="s">
        <v>44</v>
      </c>
      <c r="AU9" s="12" t="s">
        <v>46</v>
      </c>
      <c r="AV9" s="12" t="s">
        <v>47</v>
      </c>
      <c r="AW9" s="12" t="s">
        <v>48</v>
      </c>
      <c r="AX9" s="12" t="s">
        <v>49</v>
      </c>
      <c r="AY9" s="14" t="s">
        <v>50</v>
      </c>
      <c r="AZ9" s="12" t="s">
        <v>51</v>
      </c>
      <c r="BA9" s="12" t="s">
        <v>52</v>
      </c>
      <c r="BB9" s="14" t="s">
        <v>54</v>
      </c>
      <c r="BC9" s="12" t="s">
        <v>53</v>
      </c>
      <c r="BD9" s="12" t="s">
        <v>55</v>
      </c>
      <c r="BE9" s="12" t="s">
        <v>56</v>
      </c>
      <c r="BF9" s="12" t="s">
        <v>57</v>
      </c>
      <c r="BG9" s="12" t="s">
        <v>58</v>
      </c>
      <c r="BH9" s="12" t="s">
        <v>59</v>
      </c>
      <c r="BI9" s="12" t="s">
        <v>60</v>
      </c>
      <c r="BJ9" s="12" t="s">
        <v>61</v>
      </c>
      <c r="BK9" s="12" t="s">
        <v>62</v>
      </c>
      <c r="BL9" s="10" t="s">
        <v>64</v>
      </c>
      <c r="BM9" s="10" t="s">
        <v>65</v>
      </c>
      <c r="BN9" s="10" t="s">
        <v>66</v>
      </c>
      <c r="BO9" s="10" t="s">
        <v>67</v>
      </c>
      <c r="BP9" s="10" t="s">
        <v>68</v>
      </c>
      <c r="BQ9" s="10" t="s">
        <v>69</v>
      </c>
      <c r="BR9" s="11" t="s">
        <v>71</v>
      </c>
      <c r="BS9" s="11" t="s">
        <v>72</v>
      </c>
      <c r="BT9" s="11" t="s">
        <v>73</v>
      </c>
      <c r="BU9" s="11" t="s">
        <v>74</v>
      </c>
      <c r="BV9" s="11" t="s">
        <v>75</v>
      </c>
      <c r="BW9" s="11" t="s">
        <v>76</v>
      </c>
    </row>
    <row r="10" spans="1:76" x14ac:dyDescent="0.35">
      <c r="A10" t="s">
        <v>99</v>
      </c>
      <c r="B10" t="s">
        <v>100</v>
      </c>
      <c r="C10" s="8">
        <v>7000</v>
      </c>
      <c r="D10">
        <v>5300</v>
      </c>
      <c r="E10">
        <v>4080</v>
      </c>
      <c r="F10">
        <v>12500</v>
      </c>
      <c r="G10">
        <v>9900</v>
      </c>
      <c r="H10">
        <v>4600</v>
      </c>
      <c r="I10">
        <v>4000</v>
      </c>
      <c r="J10">
        <v>6999</v>
      </c>
      <c r="K10">
        <v>2490</v>
      </c>
      <c r="L10">
        <v>3900</v>
      </c>
      <c r="M10" t="s">
        <v>92</v>
      </c>
      <c r="N10" t="s">
        <v>92</v>
      </c>
      <c r="O10" t="s">
        <v>93</v>
      </c>
      <c r="P10">
        <v>500</v>
      </c>
      <c r="Q10">
        <v>836</v>
      </c>
      <c r="R10">
        <v>4500</v>
      </c>
      <c r="S10">
        <v>64000</v>
      </c>
      <c r="T10">
        <v>699</v>
      </c>
      <c r="U10">
        <v>254</v>
      </c>
      <c r="V10">
        <v>2500</v>
      </c>
      <c r="W10">
        <v>49000</v>
      </c>
      <c r="X10">
        <v>45</v>
      </c>
      <c r="Y10">
        <v>699</v>
      </c>
      <c r="Z10">
        <v>51</v>
      </c>
      <c r="AA10">
        <v>78</v>
      </c>
      <c r="AB10">
        <v>6</v>
      </c>
      <c r="AC10">
        <v>80</v>
      </c>
      <c r="AD10">
        <v>32</v>
      </c>
      <c r="AE10">
        <v>0</v>
      </c>
      <c r="AF10">
        <v>35000</v>
      </c>
      <c r="AG10">
        <v>1000</v>
      </c>
      <c r="AH10">
        <v>8</v>
      </c>
      <c r="AI10">
        <v>1</v>
      </c>
      <c r="AJ10">
        <v>7</v>
      </c>
      <c r="AK10">
        <v>8</v>
      </c>
      <c r="AL10">
        <v>600</v>
      </c>
      <c r="AM10">
        <v>800</v>
      </c>
      <c r="AN10">
        <v>42</v>
      </c>
      <c r="AO10">
        <v>43</v>
      </c>
      <c r="AP10">
        <v>9</v>
      </c>
      <c r="AQ10">
        <v>81</v>
      </c>
      <c r="AR10">
        <v>20</v>
      </c>
      <c r="AS10">
        <v>1</v>
      </c>
      <c r="AT10">
        <v>6</v>
      </c>
      <c r="AU10">
        <v>1</v>
      </c>
      <c r="AV10">
        <v>1</v>
      </c>
      <c r="AW10" t="s">
        <v>95</v>
      </c>
      <c r="AX10" s="1" t="s">
        <v>96</v>
      </c>
      <c r="AY10">
        <v>1</v>
      </c>
      <c r="AZ10">
        <v>3</v>
      </c>
      <c r="BA10">
        <v>6</v>
      </c>
      <c r="BB10">
        <v>1</v>
      </c>
      <c r="BC10" t="s">
        <v>92</v>
      </c>
      <c r="BD10" t="s">
        <v>93</v>
      </c>
      <c r="BE10">
        <v>2</v>
      </c>
      <c r="BF10">
        <v>7</v>
      </c>
      <c r="BG10">
        <v>0</v>
      </c>
      <c r="BH10" t="s">
        <v>97</v>
      </c>
      <c r="BI10" t="s">
        <v>98</v>
      </c>
      <c r="BJ10" t="s">
        <v>101</v>
      </c>
      <c r="BK10" t="s">
        <v>102</v>
      </c>
      <c r="BL10">
        <v>37.700000000000003</v>
      </c>
      <c r="BM10">
        <v>0</v>
      </c>
      <c r="BN10">
        <v>2.56</v>
      </c>
      <c r="BO10">
        <v>1.49</v>
      </c>
      <c r="BP10">
        <v>3.5</v>
      </c>
      <c r="BQ10">
        <v>4.82</v>
      </c>
      <c r="BR10">
        <v>2</v>
      </c>
      <c r="BS10">
        <v>3</v>
      </c>
      <c r="BT10">
        <v>15</v>
      </c>
      <c r="BU10">
        <v>8</v>
      </c>
      <c r="BV10">
        <v>14</v>
      </c>
      <c r="BW10">
        <v>2</v>
      </c>
    </row>
    <row r="11" spans="1:76" x14ac:dyDescent="0.35">
      <c r="AW11" s="1"/>
    </row>
    <row r="26" spans="9:9" x14ac:dyDescent="0.35">
      <c r="I26" s="20"/>
    </row>
    <row r="190" spans="50:50" x14ac:dyDescent="0.35">
      <c r="AX190" s="4"/>
    </row>
    <row r="193" spans="46:46" x14ac:dyDescent="0.35">
      <c r="AT193" s="5"/>
    </row>
    <row r="866" spans="62:62" x14ac:dyDescent="0.35">
      <c r="BJ866" s="1"/>
    </row>
    <row r="882" spans="1:1" x14ac:dyDescent="0.35">
      <c r="A882" s="3"/>
    </row>
    <row r="926" spans="3:16" x14ac:dyDescent="0.35">
      <c r="C926" s="6"/>
      <c r="D926" s="6"/>
      <c r="E926" s="6"/>
      <c r="F926" s="6"/>
      <c r="G926" s="6"/>
      <c r="H926" s="6"/>
      <c r="I926" s="6"/>
      <c r="J926" s="6"/>
      <c r="K926" s="6"/>
      <c r="L926" s="6"/>
    </row>
    <row r="928" spans="3:16" x14ac:dyDescent="0.35">
      <c r="P928" s="6"/>
    </row>
    <row r="930" spans="3:75" x14ac:dyDescent="0.35">
      <c r="G930" s="6"/>
      <c r="H930" s="6"/>
      <c r="I930" s="6"/>
      <c r="J930" s="6"/>
      <c r="K930" s="6"/>
      <c r="L930" s="6"/>
    </row>
    <row r="932" spans="3:75" x14ac:dyDescent="0.35">
      <c r="C932" s="6"/>
    </row>
    <row r="933" spans="3:75" x14ac:dyDescent="0.35">
      <c r="C933" s="6"/>
    </row>
    <row r="934" spans="3:75" x14ac:dyDescent="0.35">
      <c r="C934" s="6"/>
    </row>
    <row r="935" spans="3:75" x14ac:dyDescent="0.35">
      <c r="C935" s="6"/>
    </row>
    <row r="936" spans="3:75" x14ac:dyDescent="0.35">
      <c r="C936" s="6"/>
    </row>
    <row r="937" spans="3:75" x14ac:dyDescent="0.35">
      <c r="C937" s="6"/>
    </row>
    <row r="938" spans="3:75" x14ac:dyDescent="0.35">
      <c r="C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</row>
    <row r="939" spans="3:75" x14ac:dyDescent="0.35">
      <c r="C939" s="6"/>
    </row>
    <row r="940" spans="3:75" x14ac:dyDescent="0.35">
      <c r="C940" s="6"/>
    </row>
    <row r="941" spans="3:75" x14ac:dyDescent="0.35">
      <c r="C941" s="6"/>
    </row>
    <row r="942" spans="3:75" x14ac:dyDescent="0.35">
      <c r="C942" s="6"/>
    </row>
    <row r="943" spans="3:75" x14ac:dyDescent="0.35">
      <c r="C943" s="6"/>
    </row>
    <row r="944" spans="3:75" x14ac:dyDescent="0.35">
      <c r="C944" s="6"/>
    </row>
    <row r="945" spans="3:75" x14ac:dyDescent="0.35">
      <c r="C945" s="6"/>
    </row>
    <row r="946" spans="3:75" x14ac:dyDescent="0.35">
      <c r="C946" s="6"/>
    </row>
    <row r="947" spans="3:75" x14ac:dyDescent="0.35">
      <c r="C947" s="6"/>
    </row>
    <row r="948" spans="3:75" x14ac:dyDescent="0.35">
      <c r="C948" s="6"/>
    </row>
    <row r="949" spans="3:75" x14ac:dyDescent="0.35">
      <c r="C949" s="6"/>
    </row>
    <row r="950" spans="3:75" x14ac:dyDescent="0.35">
      <c r="C950" s="6"/>
    </row>
    <row r="951" spans="3:75" x14ac:dyDescent="0.35"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</row>
    <row r="952" spans="3:75" x14ac:dyDescent="0.35"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</row>
    <row r="953" spans="3:75" x14ac:dyDescent="0.35"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</row>
    <row r="954" spans="3:75" x14ac:dyDescent="0.35"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E954" s="6"/>
      <c r="BF954" s="6"/>
      <c r="BG954" s="6"/>
      <c r="BH954" s="6"/>
      <c r="BI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</row>
    <row r="955" spans="3:75" x14ac:dyDescent="0.35"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E955" s="6"/>
      <c r="BF955" s="6"/>
      <c r="BG955" s="6"/>
      <c r="BH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</row>
    <row r="956" spans="3:75" x14ac:dyDescent="0.35"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E956" s="6"/>
      <c r="BF956" s="6"/>
      <c r="BG956" s="6"/>
      <c r="BH956" s="6"/>
      <c r="BI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</row>
    <row r="957" spans="3:75" x14ac:dyDescent="0.35"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E957" s="6"/>
      <c r="BF957" s="6"/>
      <c r="BG957" s="6"/>
      <c r="BH957" s="6"/>
      <c r="BI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</row>
    <row r="958" spans="3:75" x14ac:dyDescent="0.35"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</row>
    <row r="959" spans="3:75" x14ac:dyDescent="0.35"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E959" s="6"/>
      <c r="BF959" s="6"/>
      <c r="BG959" s="6"/>
      <c r="BH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</row>
    <row r="960" spans="3:75" x14ac:dyDescent="0.35"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E960" s="6"/>
      <c r="BF960" s="6"/>
      <c r="BG960" s="6"/>
      <c r="BH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</row>
    <row r="961" spans="3:75" x14ac:dyDescent="0.35"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</row>
    <row r="962" spans="3:75" x14ac:dyDescent="0.35"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E962" s="6"/>
      <c r="BF962" s="6"/>
      <c r="BG962" s="6"/>
      <c r="BH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</row>
    <row r="963" spans="3:75" x14ac:dyDescent="0.35"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E963" s="6"/>
      <c r="BF963" s="6"/>
      <c r="BG963" s="6"/>
      <c r="BH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</row>
    <row r="964" spans="3:75" x14ac:dyDescent="0.35"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</row>
    <row r="965" spans="3:75" x14ac:dyDescent="0.35"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E965" s="6"/>
      <c r="BF965" s="6"/>
      <c r="BG965" s="6"/>
      <c r="BH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</row>
    <row r="966" spans="3:75" x14ac:dyDescent="0.35"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</row>
    <row r="967" spans="3:75" x14ac:dyDescent="0.35"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</row>
    <row r="968" spans="3:75" x14ac:dyDescent="0.35"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</row>
    <row r="969" spans="3:75" x14ac:dyDescent="0.35"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</row>
    <row r="970" spans="3:75" x14ac:dyDescent="0.35"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</row>
    <row r="971" spans="3:75" x14ac:dyDescent="0.35"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</row>
    <row r="972" spans="3:75" x14ac:dyDescent="0.35"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</row>
    <row r="973" spans="3:75" x14ac:dyDescent="0.35"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</row>
    <row r="974" spans="3:75" x14ac:dyDescent="0.35"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  <c r="BU974" s="6"/>
      <c r="BV974" s="6"/>
      <c r="BW974" s="6"/>
    </row>
    <row r="975" spans="3:75" x14ac:dyDescent="0.35"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</row>
    <row r="976" spans="3:75" x14ac:dyDescent="0.35"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</row>
    <row r="977" spans="3:75" x14ac:dyDescent="0.35"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  <c r="BU977" s="6"/>
      <c r="BV977" s="6"/>
      <c r="BW977" s="6"/>
    </row>
    <row r="978" spans="3:75" x14ac:dyDescent="0.35"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</row>
    <row r="979" spans="3:75" x14ac:dyDescent="0.35"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</row>
    <row r="980" spans="3:75" x14ac:dyDescent="0.35"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</row>
    <row r="981" spans="3:75" x14ac:dyDescent="0.35"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</row>
    <row r="982" spans="3:75" x14ac:dyDescent="0.35"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</row>
    <row r="983" spans="3:75" x14ac:dyDescent="0.35"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</row>
    <row r="984" spans="3:75" x14ac:dyDescent="0.35"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</row>
    <row r="985" spans="3:75" x14ac:dyDescent="0.35"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</row>
    <row r="986" spans="3:75" x14ac:dyDescent="0.35"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  <c r="BU986" s="6"/>
      <c r="BV986" s="6"/>
      <c r="BW986" s="6"/>
    </row>
    <row r="987" spans="3:75" x14ac:dyDescent="0.35"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  <c r="BU987" s="6"/>
      <c r="BV987" s="6"/>
      <c r="BW987" s="6"/>
    </row>
    <row r="988" spans="3:75" x14ac:dyDescent="0.35"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</row>
    <row r="989" spans="3:75" x14ac:dyDescent="0.35"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</row>
    <row r="990" spans="3:75" x14ac:dyDescent="0.35"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</row>
    <row r="991" spans="3:75" x14ac:dyDescent="0.35"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</row>
    <row r="992" spans="3:75" x14ac:dyDescent="0.35"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</row>
    <row r="993" spans="3:75" x14ac:dyDescent="0.35"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</row>
    <row r="994" spans="3:75" x14ac:dyDescent="0.35"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</row>
    <row r="995" spans="3:75" x14ac:dyDescent="0.35"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</row>
    <row r="996" spans="3:75" x14ac:dyDescent="0.35"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</row>
    <row r="997" spans="3:75" x14ac:dyDescent="0.35"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  <c r="BU997" s="6"/>
      <c r="BV997" s="6"/>
      <c r="BW997" s="6"/>
    </row>
    <row r="998" spans="3:75" x14ac:dyDescent="0.35"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  <c r="BU998" s="6"/>
      <c r="BV998" s="6"/>
      <c r="BW998" s="6"/>
    </row>
    <row r="999" spans="3:75" x14ac:dyDescent="0.35"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  <c r="BU999" s="6"/>
      <c r="BV999" s="6"/>
      <c r="BW999" s="6"/>
    </row>
    <row r="1000" spans="3:75" x14ac:dyDescent="0.35"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  <c r="BU1000" s="6"/>
      <c r="BV1000" s="6"/>
      <c r="BW1000" s="6"/>
    </row>
    <row r="1001" spans="3:75" x14ac:dyDescent="0.35"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  <c r="BT1001" s="6"/>
      <c r="BU1001" s="6"/>
      <c r="BV1001" s="6"/>
      <c r="BW1001" s="6"/>
    </row>
    <row r="1002" spans="3:75" x14ac:dyDescent="0.35"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  <c r="BU1002" s="6"/>
      <c r="BV1002" s="6"/>
      <c r="BW1002" s="6"/>
    </row>
    <row r="1003" spans="3:75" x14ac:dyDescent="0.35"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  <c r="BU1003" s="6"/>
      <c r="BV1003" s="6"/>
      <c r="BW1003" s="6"/>
    </row>
    <row r="1004" spans="3:75" x14ac:dyDescent="0.35"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  <c r="BU1004" s="6"/>
      <c r="BV1004" s="6"/>
      <c r="BW1004" s="6"/>
    </row>
    <row r="1005" spans="3:75" x14ac:dyDescent="0.35"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  <c r="BT1005" s="6"/>
      <c r="BU1005" s="6"/>
      <c r="BV1005" s="6"/>
      <c r="BW1005" s="6"/>
    </row>
    <row r="1006" spans="3:75" x14ac:dyDescent="0.35"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  <c r="BT1006" s="6"/>
      <c r="BU1006" s="6"/>
      <c r="BV1006" s="6"/>
      <c r="BW1006" s="6"/>
    </row>
    <row r="1007" spans="3:75" x14ac:dyDescent="0.35"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  <c r="BT1007" s="6"/>
      <c r="BU1007" s="6"/>
      <c r="BV1007" s="6"/>
      <c r="BW1007" s="6"/>
    </row>
    <row r="1008" spans="3:75" x14ac:dyDescent="0.35"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  <c r="BU1008" s="6"/>
      <c r="BV1008" s="6"/>
      <c r="BW1008" s="6"/>
    </row>
    <row r="1009" spans="3:75" x14ac:dyDescent="0.35"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  <c r="BT1009" s="6"/>
      <c r="BU1009" s="6"/>
      <c r="BV1009" s="6"/>
      <c r="BW1009" s="6"/>
    </row>
    <row r="1010" spans="3:75" x14ac:dyDescent="0.35"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  <c r="BT1010" s="6"/>
      <c r="BU1010" s="6"/>
      <c r="BV1010" s="6"/>
      <c r="BW1010" s="6"/>
    </row>
    <row r="1011" spans="3:75" x14ac:dyDescent="0.35"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  <c r="BT1011" s="6"/>
      <c r="BU1011" s="6"/>
      <c r="BV1011" s="6"/>
      <c r="BW1011" s="6"/>
    </row>
    <row r="1012" spans="3:75" x14ac:dyDescent="0.35"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  <c r="BU1012" s="6"/>
      <c r="BV1012" s="6"/>
      <c r="BW1012" s="6"/>
    </row>
    <row r="1013" spans="3:75" x14ac:dyDescent="0.35"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  <c r="BU1013" s="6"/>
      <c r="BV1013" s="6"/>
      <c r="BW1013" s="6"/>
    </row>
    <row r="1014" spans="3:75" x14ac:dyDescent="0.35"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  <c r="BU1014" s="6"/>
      <c r="BV1014" s="6"/>
      <c r="BW1014" s="6"/>
    </row>
    <row r="1015" spans="3:75" x14ac:dyDescent="0.35"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  <c r="BU1015" s="6"/>
      <c r="BV1015" s="6"/>
      <c r="BW1015" s="6"/>
    </row>
    <row r="1016" spans="3:75" x14ac:dyDescent="0.35"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  <c r="BU1016" s="6"/>
      <c r="BV1016" s="6"/>
      <c r="BW1016" s="6"/>
    </row>
    <row r="1017" spans="3:75" x14ac:dyDescent="0.35"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  <c r="BT1017" s="6"/>
      <c r="BU1017" s="6"/>
      <c r="BV1017" s="6"/>
      <c r="BW1017" s="6"/>
    </row>
    <row r="1018" spans="3:75" x14ac:dyDescent="0.35"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  <c r="BT1018" s="6"/>
      <c r="BU1018" s="6"/>
      <c r="BV1018" s="6"/>
      <c r="BW1018" s="6"/>
    </row>
    <row r="1019" spans="3:75" x14ac:dyDescent="0.35"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  <c r="BT1019" s="6"/>
      <c r="BU1019" s="6"/>
      <c r="BV1019" s="6"/>
      <c r="BW1019" s="6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A6A9-2FD4-471E-818C-A9C18A348DDF}">
  <dimension ref="A1:CF1350"/>
  <sheetViews>
    <sheetView topLeftCell="AZ1" zoomScale="115" zoomScaleNormal="115" workbookViewId="0">
      <selection activeCell="F3" sqref="F3"/>
    </sheetView>
  </sheetViews>
  <sheetFormatPr baseColWidth="10" defaultRowHeight="14.5" x14ac:dyDescent="0.35"/>
  <cols>
    <col min="77" max="77" width="16.453125" customWidth="1"/>
    <col min="78" max="78" width="18.6328125" customWidth="1"/>
    <col min="79" max="79" width="11.81640625" customWidth="1"/>
    <col min="80" max="80" width="16.453125" style="2" customWidth="1"/>
    <col min="81" max="81" width="16.90625" customWidth="1"/>
    <col min="82" max="82" width="17" customWidth="1"/>
    <col min="83" max="83" width="16.90625" customWidth="1"/>
    <col min="84" max="84" width="16.54296875" customWidth="1"/>
  </cols>
  <sheetData>
    <row r="1" spans="1:84" x14ac:dyDescent="0.35">
      <c r="C1" t="s">
        <v>0</v>
      </c>
      <c r="AS1" t="s">
        <v>78</v>
      </c>
      <c r="AU1" t="s">
        <v>45</v>
      </c>
      <c r="AW1" t="s">
        <v>79</v>
      </c>
      <c r="BG1" t="s">
        <v>78</v>
      </c>
      <c r="BL1" t="s">
        <v>63</v>
      </c>
      <c r="BM1" t="s">
        <v>78</v>
      </c>
      <c r="BR1" t="s">
        <v>70</v>
      </c>
      <c r="BZ1" s="19" t="s">
        <v>82</v>
      </c>
      <c r="CA1" s="19" t="s">
        <v>81</v>
      </c>
      <c r="CC1" s="19" t="s">
        <v>84</v>
      </c>
      <c r="CD1" s="19" t="s">
        <v>85</v>
      </c>
      <c r="CE1" s="19" t="s">
        <v>86</v>
      </c>
      <c r="CF1" s="19" t="s">
        <v>87</v>
      </c>
    </row>
    <row r="2" spans="1:84" x14ac:dyDescent="0.35">
      <c r="A2" t="s">
        <v>77</v>
      </c>
      <c r="B2" t="s">
        <v>88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s="1" t="s">
        <v>44</v>
      </c>
      <c r="AU2" t="s">
        <v>46</v>
      </c>
      <c r="AV2" t="s">
        <v>47</v>
      </c>
      <c r="AW2" t="s">
        <v>48</v>
      </c>
      <c r="AX2" t="s">
        <v>49</v>
      </c>
      <c r="AY2" s="1" t="s">
        <v>50</v>
      </c>
      <c r="AZ2" t="s">
        <v>51</v>
      </c>
      <c r="BA2" t="s">
        <v>52</v>
      </c>
      <c r="BB2" s="1" t="s">
        <v>54</v>
      </c>
      <c r="BC2" t="s">
        <v>53</v>
      </c>
      <c r="BD2" t="s">
        <v>55</v>
      </c>
      <c r="BE2" t="s">
        <v>56</v>
      </c>
      <c r="BF2" t="s">
        <v>57</v>
      </c>
      <c r="BG2" t="s">
        <v>58</v>
      </c>
      <c r="BH2" t="s">
        <v>59</v>
      </c>
      <c r="BI2" t="s">
        <v>60</v>
      </c>
      <c r="BJ2" t="s">
        <v>61</v>
      </c>
      <c r="BK2" t="s">
        <v>62</v>
      </c>
      <c r="BL2" t="s">
        <v>64</v>
      </c>
      <c r="BM2" t="s">
        <v>65</v>
      </c>
      <c r="BN2" t="s">
        <v>66</v>
      </c>
      <c r="BO2" t="s">
        <v>67</v>
      </c>
      <c r="BP2" t="s">
        <v>68</v>
      </c>
      <c r="BQ2" t="s">
        <v>69</v>
      </c>
      <c r="BR2" t="s">
        <v>71</v>
      </c>
      <c r="BS2" t="s">
        <v>72</v>
      </c>
      <c r="BT2" t="s">
        <v>73</v>
      </c>
      <c r="BU2" t="s">
        <v>74</v>
      </c>
      <c r="BV2" t="s">
        <v>75</v>
      </c>
      <c r="BW2" t="s">
        <v>76</v>
      </c>
      <c r="BY2" t="s">
        <v>80</v>
      </c>
      <c r="BZ2" s="19"/>
      <c r="CA2" s="19"/>
      <c r="CB2" s="2" t="s">
        <v>83</v>
      </c>
      <c r="CC2" s="19"/>
      <c r="CD2" s="19"/>
      <c r="CE2" s="19"/>
      <c r="CF2" s="19"/>
    </row>
    <row r="3" spans="1:84" x14ac:dyDescent="0.35">
      <c r="A3" t="str">
        <f>'Qualitative Daten'!A10</f>
        <v>Musterschule</v>
      </c>
      <c r="B3" t="str">
        <f>'Qualitative Daten'!B10</f>
        <v>Musterlösung</v>
      </c>
      <c r="C3">
        <f>IF('Qualitative Daten'!C10=7000,1,0)</f>
        <v>1</v>
      </c>
      <c r="D3">
        <f>IF('Qualitative Daten'!D10=5300,1,0)</f>
        <v>1</v>
      </c>
      <c r="E3">
        <f>IF('Qualitative Daten'!E10=4080,1,0)</f>
        <v>1</v>
      </c>
      <c r="F3">
        <f>IF('Qualitative Daten'!F10=12500,1,0)</f>
        <v>1</v>
      </c>
      <c r="G3">
        <f>IF('Qualitative Daten'!G10=9900,1,0)</f>
        <v>1</v>
      </c>
      <c r="H3">
        <f>IF('Qualitative Daten'!H10=4600,1,0)</f>
        <v>1</v>
      </c>
      <c r="I3">
        <f>IF('Qualitative Daten'!I10=4000,1,0)</f>
        <v>1</v>
      </c>
      <c r="J3">
        <f>IF('Qualitative Daten'!J10=6999,1,0)</f>
        <v>1</v>
      </c>
      <c r="K3">
        <f>IF('Qualitative Daten'!K10=2490,1,0)</f>
        <v>1</v>
      </c>
      <c r="L3">
        <f>IF('Qualitative Daten'!L10=3900,1,0)</f>
        <v>1</v>
      </c>
      <c r="M3">
        <f>IF('Qualitative Daten'!M10="&gt;",1,0)</f>
        <v>1</v>
      </c>
      <c r="N3">
        <f>IF('Qualitative Daten'!N10="&gt;",1,0)</f>
        <v>1</v>
      </c>
      <c r="O3">
        <f>IF('Qualitative Daten'!O10="&lt;",1,0)</f>
        <v>1</v>
      </c>
      <c r="P3">
        <f>IF('Qualitative Daten'!P10=500,1,0)</f>
        <v>1</v>
      </c>
      <c r="Q3">
        <f>IF('Qualitative Daten'!Q10=836,1,0)</f>
        <v>1</v>
      </c>
      <c r="R3">
        <f>IF('Qualitative Daten'!R10=4500,1,0)</f>
        <v>1</v>
      </c>
      <c r="S3">
        <f>IF('Qualitative Daten'!S10=64000,1,0)</f>
        <v>1</v>
      </c>
      <c r="T3">
        <f>IF('Qualitative Daten'!T10=699,1,0)</f>
        <v>1</v>
      </c>
      <c r="U3">
        <f>IF('Qualitative Daten'!U10=254,1,0)</f>
        <v>1</v>
      </c>
      <c r="V3">
        <f>IF('Qualitative Daten'!V10=2500,1,0)</f>
        <v>1</v>
      </c>
      <c r="W3">
        <f>IF('Qualitative Daten'!W10=49000,1,0)</f>
        <v>1</v>
      </c>
      <c r="X3">
        <f>IF('Qualitative Daten'!X10=45,1,0)</f>
        <v>1</v>
      </c>
      <c r="Y3">
        <f>IF('Qualitative Daten'!Y10=699,1,0)</f>
        <v>1</v>
      </c>
      <c r="Z3">
        <f>IF('Qualitative Daten'!Z10=51,1,0)</f>
        <v>1</v>
      </c>
      <c r="AA3">
        <f>IF('Qualitative Daten'!AA10=78,1,0)</f>
        <v>1</v>
      </c>
      <c r="AB3">
        <f>IF('Qualitative Daten'!AB10=6,1,0)</f>
        <v>1</v>
      </c>
      <c r="AC3">
        <f>IF('Qualitative Daten'!AC10=80,1,0)</f>
        <v>1</v>
      </c>
      <c r="AD3">
        <f>IF('Qualitative Daten'!AD10=32,1,0)</f>
        <v>1</v>
      </c>
      <c r="AE3">
        <f>IF('Qualitative Daten'!AE10=0,1,0)</f>
        <v>1</v>
      </c>
      <c r="AF3">
        <f>IF('Qualitative Daten'!AF10=35000,1,0)</f>
        <v>1</v>
      </c>
      <c r="AG3">
        <f>IF('Qualitative Daten'!AG10=1000,1,0)</f>
        <v>1</v>
      </c>
      <c r="AH3">
        <f>IF('Qualitative Daten'!AH10=8,1,0)</f>
        <v>1</v>
      </c>
      <c r="AI3">
        <f>IF('Qualitative Daten'!AI10=1,1,0)</f>
        <v>1</v>
      </c>
      <c r="AJ3">
        <f>IF('Qualitative Daten'!AJ10=7,1,0)</f>
        <v>1</v>
      </c>
      <c r="AK3">
        <f>IF('Qualitative Daten'!AK10=8,1,0)</f>
        <v>1</v>
      </c>
      <c r="AL3">
        <f>IF('Qualitative Daten'!AL10=600,1,0)</f>
        <v>1</v>
      </c>
      <c r="AM3">
        <f>IF('Qualitative Daten'!AM10=800,1,0)</f>
        <v>1</v>
      </c>
      <c r="AN3">
        <f>IF('Qualitative Daten'!AN10=42,1,0)</f>
        <v>1</v>
      </c>
      <c r="AO3">
        <f>IF('Qualitative Daten'!AO10=43,1,0)</f>
        <v>1</v>
      </c>
      <c r="AP3">
        <f>IF('Qualitative Daten'!AP10=9,1,0)</f>
        <v>1</v>
      </c>
      <c r="AQ3">
        <f>IF('Qualitative Daten'!AQ10=81,1,0)</f>
        <v>1</v>
      </c>
      <c r="AR3">
        <f>IF('Qualitative Daten'!AR10=20,1,0)</f>
        <v>1</v>
      </c>
      <c r="AS3">
        <f>IF('Qualitative Daten'!AS10=1,1,0)</f>
        <v>1</v>
      </c>
      <c r="AT3">
        <f>IF('Qualitative Daten'!AT10=6,1,0)</f>
        <v>1</v>
      </c>
      <c r="AU3">
        <f>IF('Qualitative Daten'!AU10=1,1,0)</f>
        <v>1</v>
      </c>
      <c r="AV3">
        <f>IF('Qualitative Daten'!AV10=1,1,0)</f>
        <v>1</v>
      </c>
      <c r="AW3">
        <f>IF(OR('Qualitative Daten'!AW10=0.6,'Qualitative Daten'!AW10="3'5"),1,0)</f>
        <v>1</v>
      </c>
      <c r="AX3">
        <f>IF(OR('Qualitative Daten'!AX10=2.25,'Qualitative Daten'!AX10="2,1'4",'Qualitative Daten'!AX10="9'4"),1,0)</f>
        <v>1</v>
      </c>
      <c r="AY3">
        <f>IF('Qualitative Daten'!AY10=1,1,0)</f>
        <v>1</v>
      </c>
      <c r="AZ3">
        <f>IF('Qualitative Daten'!AZ10=3,1,0)</f>
        <v>1</v>
      </c>
      <c r="BA3">
        <f>IF('Qualitative Daten'!BA10=6,1,0)</f>
        <v>1</v>
      </c>
      <c r="BB3">
        <f>IF('Qualitative Daten'!BB10=1,1,0)</f>
        <v>1</v>
      </c>
      <c r="BC3">
        <f>IF('Qualitative Daten'!BC10="&gt;",1,0)</f>
        <v>1</v>
      </c>
      <c r="BD3">
        <f>IF('Qualitative Daten'!BD10="&lt;",1,0)</f>
        <v>1</v>
      </c>
      <c r="BE3">
        <f>IF('Qualitative Daten'!BE10=2,1,0)</f>
        <v>1</v>
      </c>
      <c r="BF3">
        <f>IF('Qualitative Daten'!BF10=7,1,0)</f>
        <v>1</v>
      </c>
      <c r="BG3">
        <f>IF('Qualitative Daten'!BG10=0,1,0)</f>
        <v>1</v>
      </c>
      <c r="BH3">
        <f>IF('Qualitative Daten'!BH10="7'3",1,0)</f>
        <v>1</v>
      </c>
      <c r="BI3">
        <f>IF('Qualitative Daten'!BI10="9'10",1,0)</f>
        <v>1</v>
      </c>
      <c r="BJ3">
        <f>IF('Qualitative Daten'!BJ10="1'6",1,0)</f>
        <v>1</v>
      </c>
      <c r="BK3">
        <f>IF('Qualitative Daten'!BK10="5'8",1,0)</f>
        <v>1</v>
      </c>
      <c r="BL3">
        <f>IF('Qualitative Daten'!BL10=37.7,1,0)</f>
        <v>1</v>
      </c>
      <c r="BM3">
        <f>IF('Qualitative Daten'!BM10=0,1,0)</f>
        <v>1</v>
      </c>
      <c r="BN3">
        <f>IF('Qualitative Daten'!BN10=2.56,1,0)</f>
        <v>1</v>
      </c>
      <c r="BO3">
        <f>IF('Qualitative Daten'!BO10=1.49,1,0)</f>
        <v>1</v>
      </c>
      <c r="BP3">
        <f>IF('Qualitative Daten'!BP10=3.5,1,0)</f>
        <v>1</v>
      </c>
      <c r="BQ3">
        <f>IF('Qualitative Daten'!BQ10=4.82,1,0)</f>
        <v>1</v>
      </c>
      <c r="BR3">
        <f>IF('Qualitative Daten'!BR10=2,1,0)</f>
        <v>1</v>
      </c>
      <c r="BS3">
        <f>IF('Qualitative Daten'!BS10=3,1,0)</f>
        <v>1</v>
      </c>
      <c r="BT3">
        <f>IF('Qualitative Daten'!BT10=15,1,0)</f>
        <v>1</v>
      </c>
      <c r="BU3">
        <f>IF('Qualitative Daten'!BU10=8,1,0)</f>
        <v>1</v>
      </c>
      <c r="BV3">
        <f>IF('Qualitative Daten'!BV10=14,1,0)</f>
        <v>1</v>
      </c>
      <c r="BW3">
        <f>IF('Qualitative Daten'!BW10=2,1,0)</f>
        <v>1</v>
      </c>
      <c r="BY3">
        <f>SUM(C3:BW3)</f>
        <v>73</v>
      </c>
      <c r="BZ3">
        <f>COUNTIF(C3:BW3,0)</f>
        <v>0</v>
      </c>
      <c r="CA3">
        <f>COUNTIF('Qualitative Daten'!C10:BW10,999)</f>
        <v>0</v>
      </c>
      <c r="CB3" s="2">
        <f>BY3/73</f>
        <v>1</v>
      </c>
      <c r="CC3" s="2">
        <f>(SUM(C3:AT3))/44</f>
        <v>1</v>
      </c>
      <c r="CD3" s="2">
        <f>(SUM(AU3:BK3))/17</f>
        <v>1</v>
      </c>
      <c r="CE3" s="2">
        <f>(SUM(BL3:BQ3))/6</f>
        <v>1</v>
      </c>
      <c r="CF3" s="2">
        <f>(SUM(BR3:BW3))/6</f>
        <v>1</v>
      </c>
    </row>
    <row r="4" spans="1:84" x14ac:dyDescent="0.35">
      <c r="A4">
        <f>'Qualitative Daten'!A11</f>
        <v>0</v>
      </c>
      <c r="B4">
        <f>'Qualitative Daten'!B11</f>
        <v>0</v>
      </c>
      <c r="C4">
        <f>IF('Qualitative Daten'!C11=7000,1,0)</f>
        <v>0</v>
      </c>
      <c r="D4">
        <f>IF('Qualitative Daten'!D11=5300,1,0)</f>
        <v>0</v>
      </c>
      <c r="E4">
        <f>IF('Qualitative Daten'!E11=4080,1,0)</f>
        <v>0</v>
      </c>
      <c r="F4">
        <f>IF('Qualitative Daten'!F11=12500,1,0)</f>
        <v>0</v>
      </c>
      <c r="G4">
        <f>IF('Qualitative Daten'!G11=9900,1,0)</f>
        <v>0</v>
      </c>
      <c r="H4">
        <f>IF('Qualitative Daten'!H11=4600,1,0)</f>
        <v>0</v>
      </c>
      <c r="I4">
        <f>IF('Qualitative Daten'!I11=4000,1,0)</f>
        <v>0</v>
      </c>
      <c r="J4">
        <f>IF('Qualitative Daten'!J11=6999,1,0)</f>
        <v>0</v>
      </c>
      <c r="K4">
        <f>IF('Qualitative Daten'!K11=2490,1,0)</f>
        <v>0</v>
      </c>
      <c r="L4">
        <f>IF('Qualitative Daten'!L11=3900,1,0)</f>
        <v>0</v>
      </c>
      <c r="M4">
        <f>IF('Qualitative Daten'!M11="&gt;",1,0)</f>
        <v>0</v>
      </c>
      <c r="N4">
        <f>IF('Qualitative Daten'!N11="&gt;",1,0)</f>
        <v>0</v>
      </c>
      <c r="O4">
        <f>IF('Qualitative Daten'!O11="&lt;",1,0)</f>
        <v>0</v>
      </c>
      <c r="P4">
        <f>IF('Qualitative Daten'!P11=500,1,0)</f>
        <v>0</v>
      </c>
      <c r="Q4">
        <f>IF('Qualitative Daten'!Q11=836,1,0)</f>
        <v>0</v>
      </c>
      <c r="R4">
        <f>IF('Qualitative Daten'!R11=4500,1,0)</f>
        <v>0</v>
      </c>
      <c r="S4">
        <f>IF('Qualitative Daten'!S11=64000,1,0)</f>
        <v>0</v>
      </c>
      <c r="T4">
        <f>IF('Qualitative Daten'!T11=699,1,0)</f>
        <v>0</v>
      </c>
      <c r="U4">
        <f>IF('Qualitative Daten'!U11=254,1,0)</f>
        <v>0</v>
      </c>
      <c r="V4">
        <f>IF('Qualitative Daten'!V11=2500,1,0)</f>
        <v>0</v>
      </c>
      <c r="W4">
        <f>IF('Qualitative Daten'!W11=49000,1,0)</f>
        <v>0</v>
      </c>
      <c r="X4">
        <f>IF('Qualitative Daten'!X11=45,1,0)</f>
        <v>0</v>
      </c>
      <c r="Y4">
        <f>IF('Qualitative Daten'!Y11=699,1,0)</f>
        <v>0</v>
      </c>
      <c r="Z4">
        <f>IF('Qualitative Daten'!Z11=51,1,0)</f>
        <v>0</v>
      </c>
      <c r="AA4">
        <f>IF('Qualitative Daten'!AA11=78,1,0)</f>
        <v>0</v>
      </c>
      <c r="AB4">
        <f>IF('Qualitative Daten'!AB11=6,1,0)</f>
        <v>0</v>
      </c>
      <c r="AC4">
        <f>IF('Qualitative Daten'!AC11=80,1,0)</f>
        <v>0</v>
      </c>
      <c r="AD4">
        <f>IF('Qualitative Daten'!AD11=32,1,0)</f>
        <v>0</v>
      </c>
      <c r="AE4">
        <f>IF('Qualitative Daten'!AE11=0,1,0)</f>
        <v>1</v>
      </c>
      <c r="AF4">
        <f>IF('Qualitative Daten'!AF11=35000,1,0)</f>
        <v>0</v>
      </c>
      <c r="AG4">
        <f>IF('Qualitative Daten'!AG11=1000,1,0)</f>
        <v>0</v>
      </c>
      <c r="AH4">
        <f>IF('Qualitative Daten'!AH11=8,1,0)</f>
        <v>0</v>
      </c>
      <c r="AI4">
        <f>IF('Qualitative Daten'!AI11=1,1,0)</f>
        <v>0</v>
      </c>
      <c r="AJ4">
        <f>IF('Qualitative Daten'!AJ11=7,1,0)</f>
        <v>0</v>
      </c>
      <c r="AK4">
        <f>IF('Qualitative Daten'!AK11=8,1,0)</f>
        <v>0</v>
      </c>
      <c r="AL4">
        <f>IF('Qualitative Daten'!AL11=600,1,0)</f>
        <v>0</v>
      </c>
      <c r="AM4">
        <f>IF('Qualitative Daten'!AM11=800,1,0)</f>
        <v>0</v>
      </c>
      <c r="AN4">
        <f>IF('Qualitative Daten'!AN11=42,1,0)</f>
        <v>0</v>
      </c>
      <c r="AO4">
        <f>IF('Qualitative Daten'!AO11=43,1,0)</f>
        <v>0</v>
      </c>
      <c r="AP4">
        <f>IF('Qualitative Daten'!AP11=9,1,0)</f>
        <v>0</v>
      </c>
      <c r="AQ4">
        <f>IF('Qualitative Daten'!AQ11=81,1,0)</f>
        <v>0</v>
      </c>
      <c r="AR4">
        <f>IF('Qualitative Daten'!AR11=20,1,0)</f>
        <v>0</v>
      </c>
      <c r="AS4">
        <f>IF('Qualitative Daten'!AS11=1,1,0)</f>
        <v>0</v>
      </c>
      <c r="AT4">
        <f>IF('Qualitative Daten'!AT11=6,1,0)</f>
        <v>0</v>
      </c>
      <c r="AU4">
        <f>IF('Qualitative Daten'!AU11=1,1,0)</f>
        <v>0</v>
      </c>
      <c r="AV4">
        <f>IF('Qualitative Daten'!AV11=1,1,0)</f>
        <v>0</v>
      </c>
      <c r="AW4">
        <f>IF(OR('Qualitative Daten'!AW11=0.6,'Qualitative Daten'!AW11="3'5"),1,0)</f>
        <v>0</v>
      </c>
      <c r="AX4">
        <f>IF(OR('Qualitative Daten'!AX11=2.25,'Qualitative Daten'!AX11="2,1'4",'Qualitative Daten'!AX11="9'4"),1,0)</f>
        <v>0</v>
      </c>
      <c r="AY4">
        <f>IF('Qualitative Daten'!AY11=1,1,0)</f>
        <v>0</v>
      </c>
      <c r="AZ4">
        <f>IF('Qualitative Daten'!AZ11=3,1,0)</f>
        <v>0</v>
      </c>
      <c r="BA4">
        <f>IF('Qualitative Daten'!BA11=6,1,0)</f>
        <v>0</v>
      </c>
      <c r="BB4">
        <f>IF('Qualitative Daten'!BB11=1,1,0)</f>
        <v>0</v>
      </c>
      <c r="BC4">
        <f>IF('Qualitative Daten'!BC11="&gt;",1,0)</f>
        <v>0</v>
      </c>
      <c r="BD4">
        <f>IF('Qualitative Daten'!BD11="&lt;",1,0)</f>
        <v>0</v>
      </c>
      <c r="BE4">
        <f>IF('Qualitative Daten'!BE11=2,1,0)</f>
        <v>0</v>
      </c>
      <c r="BF4">
        <f>IF('Qualitative Daten'!BF11=7,1,0)</f>
        <v>0</v>
      </c>
      <c r="BG4">
        <f>IF('Qualitative Daten'!BG11=0,1,0)</f>
        <v>1</v>
      </c>
      <c r="BH4">
        <f>IF('Qualitative Daten'!BH11="7'3",1,0)</f>
        <v>0</v>
      </c>
      <c r="BI4">
        <f>IF('Qualitative Daten'!BI11="9'10",1,0)</f>
        <v>0</v>
      </c>
      <c r="BJ4">
        <f>IF('Qualitative Daten'!BJ11="1'6",1,0)</f>
        <v>0</v>
      </c>
      <c r="BK4">
        <f>IF('Qualitative Daten'!BK11=5.8,1,0)</f>
        <v>0</v>
      </c>
      <c r="BL4">
        <f>IF('Qualitative Daten'!BL11=37.7,1,0)</f>
        <v>0</v>
      </c>
      <c r="BM4">
        <f>IF('Qualitative Daten'!BM11=0,1,0)</f>
        <v>1</v>
      </c>
      <c r="BN4">
        <f>IF('Qualitative Daten'!BN11=2.56,1,0)</f>
        <v>0</v>
      </c>
      <c r="BO4">
        <f>IF('Qualitative Daten'!BO11=1.49,1,0)</f>
        <v>0</v>
      </c>
      <c r="BP4">
        <f>IF('Qualitative Daten'!BP11=3.5,1,0)</f>
        <v>0</v>
      </c>
      <c r="BQ4">
        <f>IF('Qualitative Daten'!BQ11=4.82,1,0)</f>
        <v>0</v>
      </c>
      <c r="BR4">
        <f>IF('Qualitative Daten'!BR11=2,1,0)</f>
        <v>0</v>
      </c>
      <c r="BS4">
        <f>IF('Qualitative Daten'!BS11=3,1,0)</f>
        <v>0</v>
      </c>
      <c r="BT4">
        <f>IF('Qualitative Daten'!BT11=15,1,0)</f>
        <v>0</v>
      </c>
      <c r="BU4">
        <f>IF('Qualitative Daten'!BU11=8,1,0)</f>
        <v>0</v>
      </c>
      <c r="BV4">
        <f>IF('Qualitative Daten'!BV11=14,1,0)</f>
        <v>0</v>
      </c>
      <c r="BW4">
        <f>IF('Qualitative Daten'!BW11=2,1,0)</f>
        <v>0</v>
      </c>
      <c r="BY4">
        <f t="shared" ref="BY4:BY67" si="0">SUM(C4:BW4)</f>
        <v>3</v>
      </c>
      <c r="BZ4">
        <f t="shared" ref="BZ4:BZ67" si="1">COUNTIF(C4:BW4,0)</f>
        <v>70</v>
      </c>
      <c r="CA4">
        <f>COUNTIF('Qualitative Daten'!C11:BW11,999)</f>
        <v>0</v>
      </c>
      <c r="CB4" s="2">
        <f t="shared" ref="CB4:CB67" si="2">BY4/73</f>
        <v>4.1095890410958902E-2</v>
      </c>
      <c r="CC4" s="2">
        <f t="shared" ref="CC4:CC67" si="3">(SUM(C4:AT4))/44</f>
        <v>2.2727272727272728E-2</v>
      </c>
      <c r="CD4" s="2">
        <f t="shared" ref="CD4:CD67" si="4">(SUM(AU4:BK4))/17</f>
        <v>5.8823529411764705E-2</v>
      </c>
      <c r="CE4" s="2">
        <f t="shared" ref="CE4:CE67" si="5">(SUM(BL4:BQ4))/6</f>
        <v>0.16666666666666666</v>
      </c>
      <c r="CF4" s="2">
        <f t="shared" ref="CF4:CF67" si="6">(SUM(BR4:BW4))/6</f>
        <v>0</v>
      </c>
    </row>
    <row r="5" spans="1:84" x14ac:dyDescent="0.35">
      <c r="A5">
        <f>'Qualitative Daten'!A12</f>
        <v>0</v>
      </c>
      <c r="B5">
        <f>'Qualitative Daten'!B12</f>
        <v>0</v>
      </c>
      <c r="C5">
        <f>IF('Qualitative Daten'!C12=7000,1,0)</f>
        <v>0</v>
      </c>
      <c r="D5">
        <f>IF('Qualitative Daten'!D12=5300,1,0)</f>
        <v>0</v>
      </c>
      <c r="E5">
        <f>IF('Qualitative Daten'!E12=4080,1,0)</f>
        <v>0</v>
      </c>
      <c r="F5">
        <f>IF('Qualitative Daten'!F12=12500,1,0)</f>
        <v>0</v>
      </c>
      <c r="G5">
        <f>IF('Qualitative Daten'!G12=9900,1,0)</f>
        <v>0</v>
      </c>
      <c r="H5">
        <f>IF('Qualitative Daten'!H12=4600,1,0)</f>
        <v>0</v>
      </c>
      <c r="I5">
        <f>IF('Qualitative Daten'!I12=4000,1,0)</f>
        <v>0</v>
      </c>
      <c r="J5">
        <f>IF('Qualitative Daten'!J12=6999,1,0)</f>
        <v>0</v>
      </c>
      <c r="K5">
        <f>IF('Qualitative Daten'!K12=2490,1,0)</f>
        <v>0</v>
      </c>
      <c r="L5">
        <f>IF('Qualitative Daten'!L12=3900,1,0)</f>
        <v>0</v>
      </c>
      <c r="M5">
        <f>IF('Qualitative Daten'!M12="&gt;",1,0)</f>
        <v>0</v>
      </c>
      <c r="N5">
        <f>IF('Qualitative Daten'!N12="&gt;",1,0)</f>
        <v>0</v>
      </c>
      <c r="O5">
        <f>IF('Qualitative Daten'!O12="&lt;",1,0)</f>
        <v>0</v>
      </c>
      <c r="P5">
        <f>IF('Qualitative Daten'!P12=500,1,0)</f>
        <v>0</v>
      </c>
      <c r="Q5">
        <f>IF('Qualitative Daten'!Q12=836,1,0)</f>
        <v>0</v>
      </c>
      <c r="R5">
        <f>IF('Qualitative Daten'!R12=4500,1,0)</f>
        <v>0</v>
      </c>
      <c r="S5">
        <f>IF('Qualitative Daten'!S12=64000,1,0)</f>
        <v>0</v>
      </c>
      <c r="T5">
        <f>IF('Qualitative Daten'!T12=699,1,0)</f>
        <v>0</v>
      </c>
      <c r="U5">
        <f>IF('Qualitative Daten'!U12=254,1,0)</f>
        <v>0</v>
      </c>
      <c r="V5">
        <f>IF('Qualitative Daten'!V12=2500,1,0)</f>
        <v>0</v>
      </c>
      <c r="W5">
        <f>IF('Qualitative Daten'!W12=49000,1,0)</f>
        <v>0</v>
      </c>
      <c r="X5">
        <f>IF('Qualitative Daten'!X12=45,1,0)</f>
        <v>0</v>
      </c>
      <c r="Y5">
        <f>IF('Qualitative Daten'!Y12=699,1,0)</f>
        <v>0</v>
      </c>
      <c r="Z5">
        <f>IF('Qualitative Daten'!Z12=51,1,0)</f>
        <v>0</v>
      </c>
      <c r="AA5">
        <f>IF('Qualitative Daten'!AA12=78,1,0)</f>
        <v>0</v>
      </c>
      <c r="AB5">
        <f>IF('Qualitative Daten'!AB12=6,1,0)</f>
        <v>0</v>
      </c>
      <c r="AC5">
        <f>IF('Qualitative Daten'!AC12=80,1,0)</f>
        <v>0</v>
      </c>
      <c r="AD5">
        <f>IF('Qualitative Daten'!AD12=32,1,0)</f>
        <v>0</v>
      </c>
      <c r="AE5">
        <f>IF('Qualitative Daten'!AE12=0,1,0)</f>
        <v>1</v>
      </c>
      <c r="AF5">
        <f>IF('Qualitative Daten'!AF12=35000,1,0)</f>
        <v>0</v>
      </c>
      <c r="AG5">
        <f>IF('Qualitative Daten'!AG12=1000,1,0)</f>
        <v>0</v>
      </c>
      <c r="AH5">
        <f>IF('Qualitative Daten'!AH12=8,1,0)</f>
        <v>0</v>
      </c>
      <c r="AI5">
        <f>IF('Qualitative Daten'!AI12=1,1,0)</f>
        <v>0</v>
      </c>
      <c r="AJ5">
        <f>IF('Qualitative Daten'!AJ12=7,1,0)</f>
        <v>0</v>
      </c>
      <c r="AK5">
        <f>IF('Qualitative Daten'!AK12=8,1,0)</f>
        <v>0</v>
      </c>
      <c r="AL5">
        <f>IF('Qualitative Daten'!AL12=600,1,0)</f>
        <v>0</v>
      </c>
      <c r="AM5">
        <f>IF('Qualitative Daten'!AM12=800,1,0)</f>
        <v>0</v>
      </c>
      <c r="AN5">
        <f>IF('Qualitative Daten'!AN12=42,1,0)</f>
        <v>0</v>
      </c>
      <c r="AO5">
        <f>IF('Qualitative Daten'!AO12=43,1,0)</f>
        <v>0</v>
      </c>
      <c r="AP5">
        <f>IF('Qualitative Daten'!AP12=9,1,0)</f>
        <v>0</v>
      </c>
      <c r="AQ5">
        <f>IF('Qualitative Daten'!AQ12=81,1,0)</f>
        <v>0</v>
      </c>
      <c r="AR5">
        <f>IF('Qualitative Daten'!AR12=20,1,0)</f>
        <v>0</v>
      </c>
      <c r="AS5">
        <f>IF('Qualitative Daten'!AS12=1,1,0)</f>
        <v>0</v>
      </c>
      <c r="AT5">
        <f>IF('Qualitative Daten'!AT12=6,1,0)</f>
        <v>0</v>
      </c>
      <c r="AU5">
        <f>IF('Qualitative Daten'!AU12=1,1,0)</f>
        <v>0</v>
      </c>
      <c r="AV5">
        <f>IF('Qualitative Daten'!AV12=1,1,0)</f>
        <v>0</v>
      </c>
      <c r="AW5">
        <f>IF(OR('Qualitative Daten'!AW12=0.6,'Qualitative Daten'!AW12="3'5"),1,0)</f>
        <v>0</v>
      </c>
      <c r="AX5">
        <f>IF(OR('Qualitative Daten'!AX12=2.25,'Qualitative Daten'!AX12="2,1'4",'Qualitative Daten'!AX12="9'4"),1,0)</f>
        <v>0</v>
      </c>
      <c r="AY5">
        <f>IF('Qualitative Daten'!AY12=1,1,0)</f>
        <v>0</v>
      </c>
      <c r="AZ5">
        <f>IF('Qualitative Daten'!AZ12=3,1,0)</f>
        <v>0</v>
      </c>
      <c r="BA5">
        <f>IF('Qualitative Daten'!BA12=6,1,0)</f>
        <v>0</v>
      </c>
      <c r="BB5">
        <f>IF('Qualitative Daten'!BB12=1,1,0)</f>
        <v>0</v>
      </c>
      <c r="BC5">
        <f>IF('Qualitative Daten'!BC12="&gt;",1,0)</f>
        <v>0</v>
      </c>
      <c r="BD5">
        <f>IF('Qualitative Daten'!BD12="&lt;",1,0)</f>
        <v>0</v>
      </c>
      <c r="BE5">
        <f>IF('Qualitative Daten'!BE12=2,1,0)</f>
        <v>0</v>
      </c>
      <c r="BF5">
        <f>IF('Qualitative Daten'!BF12=7,1,0)</f>
        <v>0</v>
      </c>
      <c r="BG5">
        <f>IF('Qualitative Daten'!BG12=0,1,0)</f>
        <v>1</v>
      </c>
      <c r="BH5">
        <f>IF('Qualitative Daten'!BH12="7'3",1,0)</f>
        <v>0</v>
      </c>
      <c r="BI5">
        <f>IF('Qualitative Daten'!BI12="9'10",1,0)</f>
        <v>0</v>
      </c>
      <c r="BJ5">
        <f>IF('Qualitative Daten'!BJ12="1'6",1,0)</f>
        <v>0</v>
      </c>
      <c r="BK5">
        <f>IF('Qualitative Daten'!BK12=5.8,1,0)</f>
        <v>0</v>
      </c>
      <c r="BL5">
        <f>IF('Qualitative Daten'!BL12=37.7,1,0)</f>
        <v>0</v>
      </c>
      <c r="BM5">
        <f>IF('Qualitative Daten'!BM12=0,1,0)</f>
        <v>1</v>
      </c>
      <c r="BN5">
        <f>IF('Qualitative Daten'!BN12=2.56,1,0)</f>
        <v>0</v>
      </c>
      <c r="BO5">
        <f>IF('Qualitative Daten'!BO12=1.49,1,0)</f>
        <v>0</v>
      </c>
      <c r="BP5">
        <f>IF('Qualitative Daten'!BP12=3.5,1,0)</f>
        <v>0</v>
      </c>
      <c r="BQ5">
        <f>IF('Qualitative Daten'!BQ12=4.82,1,0)</f>
        <v>0</v>
      </c>
      <c r="BR5">
        <f>IF('Qualitative Daten'!BR12=2,1,0)</f>
        <v>0</v>
      </c>
      <c r="BS5">
        <f>IF('Qualitative Daten'!BS12=3,1,0)</f>
        <v>0</v>
      </c>
      <c r="BT5">
        <f>IF('Qualitative Daten'!BT12=15,1,0)</f>
        <v>0</v>
      </c>
      <c r="BU5">
        <f>IF('Qualitative Daten'!BU12=8,1,0)</f>
        <v>0</v>
      </c>
      <c r="BV5">
        <f>IF('Qualitative Daten'!BV12=14,1,0)</f>
        <v>0</v>
      </c>
      <c r="BW5">
        <f>IF('Qualitative Daten'!BW12=2,1,0)</f>
        <v>0</v>
      </c>
      <c r="BY5">
        <f t="shared" si="0"/>
        <v>3</v>
      </c>
      <c r="BZ5">
        <f t="shared" si="1"/>
        <v>70</v>
      </c>
      <c r="CA5">
        <f>COUNTIF('Qualitative Daten'!C12:BW12,999)</f>
        <v>0</v>
      </c>
      <c r="CB5" s="2">
        <f t="shared" si="2"/>
        <v>4.1095890410958902E-2</v>
      </c>
      <c r="CC5" s="2">
        <f t="shared" si="3"/>
        <v>2.2727272727272728E-2</v>
      </c>
      <c r="CD5" s="2">
        <f t="shared" si="4"/>
        <v>5.8823529411764705E-2</v>
      </c>
      <c r="CE5" s="2">
        <f t="shared" si="5"/>
        <v>0.16666666666666666</v>
      </c>
      <c r="CF5" s="2">
        <f t="shared" si="6"/>
        <v>0</v>
      </c>
    </row>
    <row r="6" spans="1:84" x14ac:dyDescent="0.35">
      <c r="A6">
        <f>'Qualitative Daten'!A13</f>
        <v>0</v>
      </c>
      <c r="B6">
        <f>'Qualitative Daten'!B13</f>
        <v>0</v>
      </c>
      <c r="C6">
        <f>IF('Qualitative Daten'!C13=7000,1,0)</f>
        <v>0</v>
      </c>
      <c r="D6">
        <f>IF('Qualitative Daten'!D13=5300,1,0)</f>
        <v>0</v>
      </c>
      <c r="E6">
        <f>IF('Qualitative Daten'!E13=4080,1,0)</f>
        <v>0</v>
      </c>
      <c r="F6">
        <f>IF('Qualitative Daten'!F13=12500,1,0)</f>
        <v>0</v>
      </c>
      <c r="G6">
        <f>IF('Qualitative Daten'!G13=9900,1,0)</f>
        <v>0</v>
      </c>
      <c r="H6">
        <f>IF('Qualitative Daten'!H13=4600,1,0)</f>
        <v>0</v>
      </c>
      <c r="I6">
        <f>IF('Qualitative Daten'!I13=4000,1,0)</f>
        <v>0</v>
      </c>
      <c r="J6">
        <f>IF('Qualitative Daten'!J13=6999,1,0)</f>
        <v>0</v>
      </c>
      <c r="K6">
        <f>IF('Qualitative Daten'!K13=2490,1,0)</f>
        <v>0</v>
      </c>
      <c r="L6">
        <f>IF('Qualitative Daten'!L13=3900,1,0)</f>
        <v>0</v>
      </c>
      <c r="M6">
        <f>IF('Qualitative Daten'!M13="&gt;",1,0)</f>
        <v>0</v>
      </c>
      <c r="N6">
        <f>IF('Qualitative Daten'!N13="&gt;",1,0)</f>
        <v>0</v>
      </c>
      <c r="O6">
        <f>IF('Qualitative Daten'!O13="&lt;",1,0)</f>
        <v>0</v>
      </c>
      <c r="P6">
        <f>IF('Qualitative Daten'!P13=500,1,0)</f>
        <v>0</v>
      </c>
      <c r="Q6">
        <f>IF('Qualitative Daten'!Q13=836,1,0)</f>
        <v>0</v>
      </c>
      <c r="R6">
        <f>IF('Qualitative Daten'!R13=4500,1,0)</f>
        <v>0</v>
      </c>
      <c r="S6">
        <f>IF('Qualitative Daten'!S13=64000,1,0)</f>
        <v>0</v>
      </c>
      <c r="T6">
        <f>IF('Qualitative Daten'!T13=699,1,0)</f>
        <v>0</v>
      </c>
      <c r="U6">
        <f>IF('Qualitative Daten'!U13=254,1,0)</f>
        <v>0</v>
      </c>
      <c r="V6">
        <f>IF('Qualitative Daten'!V13=2500,1,0)</f>
        <v>0</v>
      </c>
      <c r="W6">
        <f>IF('Qualitative Daten'!W13=49000,1,0)</f>
        <v>0</v>
      </c>
      <c r="X6">
        <f>IF('Qualitative Daten'!X13=45,1,0)</f>
        <v>0</v>
      </c>
      <c r="Y6">
        <f>IF('Qualitative Daten'!Y13=699,1,0)</f>
        <v>0</v>
      </c>
      <c r="Z6">
        <f>IF('Qualitative Daten'!Z13=51,1,0)</f>
        <v>0</v>
      </c>
      <c r="AA6">
        <f>IF('Qualitative Daten'!AA13=78,1,0)</f>
        <v>0</v>
      </c>
      <c r="AB6">
        <f>IF('Qualitative Daten'!AB13=6,1,0)</f>
        <v>0</v>
      </c>
      <c r="AC6">
        <f>IF('Qualitative Daten'!AC13=80,1,0)</f>
        <v>0</v>
      </c>
      <c r="AD6">
        <f>IF('Qualitative Daten'!AD13=32,1,0)</f>
        <v>0</v>
      </c>
      <c r="AE6">
        <f>IF('Qualitative Daten'!AE13=0,1,0)</f>
        <v>1</v>
      </c>
      <c r="AF6">
        <f>IF('Qualitative Daten'!AF13=35000,1,0)</f>
        <v>0</v>
      </c>
      <c r="AG6">
        <f>IF('Qualitative Daten'!AG13=1000,1,0)</f>
        <v>0</v>
      </c>
      <c r="AH6">
        <f>IF('Qualitative Daten'!AH13=8,1,0)</f>
        <v>0</v>
      </c>
      <c r="AI6">
        <f>IF('Qualitative Daten'!AI13=1,1,0)</f>
        <v>0</v>
      </c>
      <c r="AJ6">
        <f>IF('Qualitative Daten'!AJ13=7,1,0)</f>
        <v>0</v>
      </c>
      <c r="AK6">
        <f>IF('Qualitative Daten'!AK13=8,1,0)</f>
        <v>0</v>
      </c>
      <c r="AL6">
        <f>IF('Qualitative Daten'!AL13=600,1,0)</f>
        <v>0</v>
      </c>
      <c r="AM6">
        <f>IF('Qualitative Daten'!AM13=800,1,0)</f>
        <v>0</v>
      </c>
      <c r="AN6">
        <f>IF('Qualitative Daten'!AN13=42,1,0)</f>
        <v>0</v>
      </c>
      <c r="AO6">
        <f>IF('Qualitative Daten'!AO13=43,1,0)</f>
        <v>0</v>
      </c>
      <c r="AP6">
        <f>IF('Qualitative Daten'!AP13=9,1,0)</f>
        <v>0</v>
      </c>
      <c r="AQ6">
        <f>IF('Qualitative Daten'!AQ13=81,1,0)</f>
        <v>0</v>
      </c>
      <c r="AR6">
        <f>IF('Qualitative Daten'!AR13=20,1,0)</f>
        <v>0</v>
      </c>
      <c r="AS6">
        <f>IF('Qualitative Daten'!AS13=1,1,0)</f>
        <v>0</v>
      </c>
      <c r="AT6">
        <f>IF('Qualitative Daten'!AT13=6,1,0)</f>
        <v>0</v>
      </c>
      <c r="AU6">
        <f>IF('Qualitative Daten'!AU13=1,1,0)</f>
        <v>0</v>
      </c>
      <c r="AV6">
        <f>IF('Qualitative Daten'!AV13=1,1,0)</f>
        <v>0</v>
      </c>
      <c r="AW6">
        <f>IF(OR('Qualitative Daten'!AW13=0.6,'Qualitative Daten'!AW13="3'5"),1,0)</f>
        <v>0</v>
      </c>
      <c r="AX6">
        <f>IF(OR('Qualitative Daten'!AX13=2.25,'Qualitative Daten'!AX13="2,1'4",'Qualitative Daten'!AX13="9'4"),1,0)</f>
        <v>0</v>
      </c>
      <c r="AY6">
        <f>IF('Qualitative Daten'!AY13=1,1,0)</f>
        <v>0</v>
      </c>
      <c r="AZ6">
        <f>IF('Qualitative Daten'!AZ13=3,1,0)</f>
        <v>0</v>
      </c>
      <c r="BA6">
        <f>IF('Qualitative Daten'!BA13=6,1,0)</f>
        <v>0</v>
      </c>
      <c r="BB6">
        <f>IF('Qualitative Daten'!BB13=1,1,0)</f>
        <v>0</v>
      </c>
      <c r="BC6">
        <f>IF('Qualitative Daten'!BC13="&gt;",1,0)</f>
        <v>0</v>
      </c>
      <c r="BD6">
        <f>IF('Qualitative Daten'!BD13="&lt;",1,0)</f>
        <v>0</v>
      </c>
      <c r="BE6">
        <f>IF('Qualitative Daten'!BE13=2,1,0)</f>
        <v>0</v>
      </c>
      <c r="BF6">
        <f>IF('Qualitative Daten'!BF13=7,1,0)</f>
        <v>0</v>
      </c>
      <c r="BG6">
        <f>IF('Qualitative Daten'!BG13=0,1,0)</f>
        <v>1</v>
      </c>
      <c r="BH6">
        <f>IF('Qualitative Daten'!BH13="7'3",1,0)</f>
        <v>0</v>
      </c>
      <c r="BI6">
        <f>IF('Qualitative Daten'!BI13="9'10",1,0)</f>
        <v>0</v>
      </c>
      <c r="BJ6">
        <f>IF('Qualitative Daten'!BJ13="1'6",1,0)</f>
        <v>0</v>
      </c>
      <c r="BK6">
        <f>IF('Qualitative Daten'!BK13=5.8,1,0)</f>
        <v>0</v>
      </c>
      <c r="BL6">
        <f>IF('Qualitative Daten'!BL13=37.7,1,0)</f>
        <v>0</v>
      </c>
      <c r="BM6">
        <f>IF('Qualitative Daten'!BM13=0,1,0)</f>
        <v>1</v>
      </c>
      <c r="BN6">
        <f>IF('Qualitative Daten'!BN13=2.56,1,0)</f>
        <v>0</v>
      </c>
      <c r="BO6">
        <f>IF('Qualitative Daten'!BO13=1.49,1,0)</f>
        <v>0</v>
      </c>
      <c r="BP6">
        <f>IF('Qualitative Daten'!BP13=3.5,1,0)</f>
        <v>0</v>
      </c>
      <c r="BQ6">
        <f>IF('Qualitative Daten'!BQ13=4.82,1,0)</f>
        <v>0</v>
      </c>
      <c r="BR6">
        <f>IF('Qualitative Daten'!BR13=2,1,0)</f>
        <v>0</v>
      </c>
      <c r="BS6">
        <f>IF('Qualitative Daten'!BS13=3,1,0)</f>
        <v>0</v>
      </c>
      <c r="BT6">
        <f>IF('Qualitative Daten'!BT13=15,1,0)</f>
        <v>0</v>
      </c>
      <c r="BU6">
        <f>IF('Qualitative Daten'!BU13=8,1,0)</f>
        <v>0</v>
      </c>
      <c r="BV6">
        <f>IF('Qualitative Daten'!BV13=14,1,0)</f>
        <v>0</v>
      </c>
      <c r="BW6">
        <f>IF('Qualitative Daten'!BW13=2,1,0)</f>
        <v>0</v>
      </c>
      <c r="BY6">
        <f t="shared" si="0"/>
        <v>3</v>
      </c>
      <c r="BZ6">
        <f t="shared" si="1"/>
        <v>70</v>
      </c>
      <c r="CA6">
        <f>COUNTIF('Qualitative Daten'!C13:BW13,999)</f>
        <v>0</v>
      </c>
      <c r="CB6" s="2">
        <f t="shared" si="2"/>
        <v>4.1095890410958902E-2</v>
      </c>
      <c r="CC6" s="2">
        <f t="shared" si="3"/>
        <v>2.2727272727272728E-2</v>
      </c>
      <c r="CD6" s="2">
        <f t="shared" si="4"/>
        <v>5.8823529411764705E-2</v>
      </c>
      <c r="CE6" s="2">
        <f t="shared" si="5"/>
        <v>0.16666666666666666</v>
      </c>
      <c r="CF6" s="2">
        <f t="shared" si="6"/>
        <v>0</v>
      </c>
    </row>
    <row r="7" spans="1:84" x14ac:dyDescent="0.35">
      <c r="A7">
        <f>'Qualitative Daten'!A14</f>
        <v>0</v>
      </c>
      <c r="B7">
        <f>'Qualitative Daten'!B14</f>
        <v>0</v>
      </c>
      <c r="C7">
        <f>IF('Qualitative Daten'!C14=7000,1,0)</f>
        <v>0</v>
      </c>
      <c r="D7">
        <f>IF('Qualitative Daten'!D14=5300,1,0)</f>
        <v>0</v>
      </c>
      <c r="E7">
        <f>IF('Qualitative Daten'!E14=4080,1,0)</f>
        <v>0</v>
      </c>
      <c r="F7">
        <f>IF('Qualitative Daten'!F14=12500,1,0)</f>
        <v>0</v>
      </c>
      <c r="G7">
        <f>IF('Qualitative Daten'!G14=9900,1,0)</f>
        <v>0</v>
      </c>
      <c r="H7">
        <f>IF('Qualitative Daten'!H14=4600,1,0)</f>
        <v>0</v>
      </c>
      <c r="I7">
        <f>IF('Qualitative Daten'!I14=4000,1,0)</f>
        <v>0</v>
      </c>
      <c r="J7">
        <f>IF('Qualitative Daten'!J14=6999,1,0)</f>
        <v>0</v>
      </c>
      <c r="K7">
        <f>IF('Qualitative Daten'!K14=2490,1,0)</f>
        <v>0</v>
      </c>
      <c r="L7">
        <f>IF('Qualitative Daten'!L14=3900,1,0)</f>
        <v>0</v>
      </c>
      <c r="M7">
        <f>IF('Qualitative Daten'!M14="&gt;",1,0)</f>
        <v>0</v>
      </c>
      <c r="N7">
        <f>IF('Qualitative Daten'!N14="&gt;",1,0)</f>
        <v>0</v>
      </c>
      <c r="O7">
        <f>IF('Qualitative Daten'!O14="&lt;",1,0)</f>
        <v>0</v>
      </c>
      <c r="P7">
        <f>IF('Qualitative Daten'!P14=500,1,0)</f>
        <v>0</v>
      </c>
      <c r="Q7">
        <f>IF('Qualitative Daten'!Q14=836,1,0)</f>
        <v>0</v>
      </c>
      <c r="R7">
        <f>IF('Qualitative Daten'!R14=4500,1,0)</f>
        <v>0</v>
      </c>
      <c r="S7">
        <f>IF('Qualitative Daten'!S14=64000,1,0)</f>
        <v>0</v>
      </c>
      <c r="T7">
        <f>IF('Qualitative Daten'!T14=699,1,0)</f>
        <v>0</v>
      </c>
      <c r="U7">
        <f>IF('Qualitative Daten'!U14=254,1,0)</f>
        <v>0</v>
      </c>
      <c r="V7">
        <f>IF('Qualitative Daten'!V14=2500,1,0)</f>
        <v>0</v>
      </c>
      <c r="W7">
        <f>IF('Qualitative Daten'!W14=49000,1,0)</f>
        <v>0</v>
      </c>
      <c r="X7">
        <f>IF('Qualitative Daten'!X14=45,1,0)</f>
        <v>0</v>
      </c>
      <c r="Y7">
        <f>IF('Qualitative Daten'!Y14=699,1,0)</f>
        <v>0</v>
      </c>
      <c r="Z7">
        <f>IF('Qualitative Daten'!Z14=51,1,0)</f>
        <v>0</v>
      </c>
      <c r="AA7">
        <f>IF('Qualitative Daten'!AA14=78,1,0)</f>
        <v>0</v>
      </c>
      <c r="AB7">
        <f>IF('Qualitative Daten'!AB14=6,1,0)</f>
        <v>0</v>
      </c>
      <c r="AC7">
        <f>IF('Qualitative Daten'!AC14=80,1,0)</f>
        <v>0</v>
      </c>
      <c r="AD7">
        <f>IF('Qualitative Daten'!AD14=32,1,0)</f>
        <v>0</v>
      </c>
      <c r="AE7">
        <f>IF('Qualitative Daten'!AE14=0,1,0)</f>
        <v>1</v>
      </c>
      <c r="AF7">
        <f>IF('Qualitative Daten'!AF14=35000,1,0)</f>
        <v>0</v>
      </c>
      <c r="AG7">
        <f>IF('Qualitative Daten'!AG14=1000,1,0)</f>
        <v>0</v>
      </c>
      <c r="AH7">
        <f>IF('Qualitative Daten'!AH14=8,1,0)</f>
        <v>0</v>
      </c>
      <c r="AI7">
        <f>IF('Qualitative Daten'!AI14=1,1,0)</f>
        <v>0</v>
      </c>
      <c r="AJ7">
        <f>IF('Qualitative Daten'!AJ14=7,1,0)</f>
        <v>0</v>
      </c>
      <c r="AK7">
        <f>IF('Qualitative Daten'!AK14=8,1,0)</f>
        <v>0</v>
      </c>
      <c r="AL7">
        <f>IF('Qualitative Daten'!AL14=600,1,0)</f>
        <v>0</v>
      </c>
      <c r="AM7">
        <f>IF('Qualitative Daten'!AM14=800,1,0)</f>
        <v>0</v>
      </c>
      <c r="AN7">
        <f>IF('Qualitative Daten'!AN14=42,1,0)</f>
        <v>0</v>
      </c>
      <c r="AO7">
        <f>IF('Qualitative Daten'!AO14=43,1,0)</f>
        <v>0</v>
      </c>
      <c r="AP7">
        <f>IF('Qualitative Daten'!AP14=9,1,0)</f>
        <v>0</v>
      </c>
      <c r="AQ7">
        <f>IF('Qualitative Daten'!AQ14=81,1,0)</f>
        <v>0</v>
      </c>
      <c r="AR7">
        <f>IF('Qualitative Daten'!AR14=20,1,0)</f>
        <v>0</v>
      </c>
      <c r="AS7">
        <f>IF('Qualitative Daten'!AS14=1,1,0)</f>
        <v>0</v>
      </c>
      <c r="AT7">
        <f>IF('Qualitative Daten'!AT14=6,1,0)</f>
        <v>0</v>
      </c>
      <c r="AU7">
        <f>IF('Qualitative Daten'!AU14=1,1,0)</f>
        <v>0</v>
      </c>
      <c r="AV7">
        <f>IF('Qualitative Daten'!AV14=1,1,0)</f>
        <v>0</v>
      </c>
      <c r="AW7">
        <f>IF(OR('Qualitative Daten'!AW14=0.6,'Qualitative Daten'!AW14="3'5"),1,0)</f>
        <v>0</v>
      </c>
      <c r="AX7">
        <f>IF(OR('Qualitative Daten'!AX14=2.25,'Qualitative Daten'!AX14="2,1'4",'Qualitative Daten'!AX14="9'4"),1,0)</f>
        <v>0</v>
      </c>
      <c r="AY7">
        <f>IF('Qualitative Daten'!AY14=1,1,0)</f>
        <v>0</v>
      </c>
      <c r="AZ7">
        <f>IF('Qualitative Daten'!AZ14=3,1,0)</f>
        <v>0</v>
      </c>
      <c r="BA7">
        <f>IF('Qualitative Daten'!BA14=6,1,0)</f>
        <v>0</v>
      </c>
      <c r="BB7">
        <f>IF('Qualitative Daten'!BB14=1,1,0)</f>
        <v>0</v>
      </c>
      <c r="BC7">
        <f>IF('Qualitative Daten'!BC14="&gt;",1,0)</f>
        <v>0</v>
      </c>
      <c r="BD7">
        <f>IF('Qualitative Daten'!BD14="&lt;",1,0)</f>
        <v>0</v>
      </c>
      <c r="BE7">
        <f>IF('Qualitative Daten'!BE14=2,1,0)</f>
        <v>0</v>
      </c>
      <c r="BF7">
        <f>IF('Qualitative Daten'!BF14=7,1,0)</f>
        <v>0</v>
      </c>
      <c r="BG7">
        <f>IF('Qualitative Daten'!BG14=0,1,0)</f>
        <v>1</v>
      </c>
      <c r="BH7">
        <f>IF('Qualitative Daten'!BH14="7'3",1,0)</f>
        <v>0</v>
      </c>
      <c r="BI7">
        <f>IF('Qualitative Daten'!BI14="9'10",1,0)</f>
        <v>0</v>
      </c>
      <c r="BJ7">
        <f>IF('Qualitative Daten'!BJ14="1'6",1,0)</f>
        <v>0</v>
      </c>
      <c r="BK7">
        <f>IF('Qualitative Daten'!BK14=5.8,1,0)</f>
        <v>0</v>
      </c>
      <c r="BL7">
        <f>IF('Qualitative Daten'!BL14=37.7,1,0)</f>
        <v>0</v>
      </c>
      <c r="BM7">
        <f>IF('Qualitative Daten'!BM14=0,1,0)</f>
        <v>1</v>
      </c>
      <c r="BN7">
        <f>IF('Qualitative Daten'!BN14=2.56,1,0)</f>
        <v>0</v>
      </c>
      <c r="BO7">
        <f>IF('Qualitative Daten'!BO14=1.49,1,0)</f>
        <v>0</v>
      </c>
      <c r="BP7">
        <f>IF('Qualitative Daten'!BP14=3.5,1,0)</f>
        <v>0</v>
      </c>
      <c r="BQ7">
        <f>IF('Qualitative Daten'!BQ14=4.82,1,0)</f>
        <v>0</v>
      </c>
      <c r="BR7">
        <f>IF('Qualitative Daten'!BR14=2,1,0)</f>
        <v>0</v>
      </c>
      <c r="BS7">
        <f>IF('Qualitative Daten'!BS14=3,1,0)</f>
        <v>0</v>
      </c>
      <c r="BT7">
        <f>IF('Qualitative Daten'!BT14=15,1,0)</f>
        <v>0</v>
      </c>
      <c r="BU7">
        <f>IF('Qualitative Daten'!BU14=8,1,0)</f>
        <v>0</v>
      </c>
      <c r="BV7">
        <f>IF('Qualitative Daten'!BV14=14,1,0)</f>
        <v>0</v>
      </c>
      <c r="BW7">
        <f>IF('Qualitative Daten'!BW14=2,1,0)</f>
        <v>0</v>
      </c>
      <c r="BY7">
        <f t="shared" si="0"/>
        <v>3</v>
      </c>
      <c r="BZ7">
        <f t="shared" si="1"/>
        <v>70</v>
      </c>
      <c r="CA7">
        <f>COUNTIF('Qualitative Daten'!C14:BW14,999)</f>
        <v>0</v>
      </c>
      <c r="CB7" s="2">
        <f t="shared" si="2"/>
        <v>4.1095890410958902E-2</v>
      </c>
      <c r="CC7" s="2">
        <f t="shared" si="3"/>
        <v>2.2727272727272728E-2</v>
      </c>
      <c r="CD7" s="2">
        <f t="shared" si="4"/>
        <v>5.8823529411764705E-2</v>
      </c>
      <c r="CE7" s="2">
        <f t="shared" si="5"/>
        <v>0.16666666666666666</v>
      </c>
      <c r="CF7" s="2">
        <f t="shared" si="6"/>
        <v>0</v>
      </c>
    </row>
    <row r="8" spans="1:84" x14ac:dyDescent="0.35">
      <c r="A8">
        <f>'Qualitative Daten'!A15</f>
        <v>0</v>
      </c>
      <c r="B8">
        <f>'Qualitative Daten'!B15</f>
        <v>0</v>
      </c>
      <c r="C8">
        <f>IF('Qualitative Daten'!C15=7000,1,0)</f>
        <v>0</v>
      </c>
      <c r="D8">
        <f>IF('Qualitative Daten'!D15=5300,1,0)</f>
        <v>0</v>
      </c>
      <c r="E8">
        <f>IF('Qualitative Daten'!E15=4080,1,0)</f>
        <v>0</v>
      </c>
      <c r="F8">
        <f>IF('Qualitative Daten'!F15=12500,1,0)</f>
        <v>0</v>
      </c>
      <c r="G8">
        <f>IF('Qualitative Daten'!G15=9900,1,0)</f>
        <v>0</v>
      </c>
      <c r="H8">
        <f>IF('Qualitative Daten'!H15=4600,1,0)</f>
        <v>0</v>
      </c>
      <c r="I8">
        <f>IF('Qualitative Daten'!I15=4000,1,0)</f>
        <v>0</v>
      </c>
      <c r="J8">
        <f>IF('Qualitative Daten'!J15=6999,1,0)</f>
        <v>0</v>
      </c>
      <c r="K8">
        <f>IF('Qualitative Daten'!K15=2490,1,0)</f>
        <v>0</v>
      </c>
      <c r="L8">
        <f>IF('Qualitative Daten'!L15=3900,1,0)</f>
        <v>0</v>
      </c>
      <c r="M8">
        <f>IF('Qualitative Daten'!M15="&gt;",1,0)</f>
        <v>0</v>
      </c>
      <c r="N8">
        <f>IF('Qualitative Daten'!N15="&gt;",1,0)</f>
        <v>0</v>
      </c>
      <c r="O8">
        <f>IF('Qualitative Daten'!O15="&lt;",1,0)</f>
        <v>0</v>
      </c>
      <c r="P8">
        <f>IF('Qualitative Daten'!P15=500,1,0)</f>
        <v>0</v>
      </c>
      <c r="Q8">
        <f>IF('Qualitative Daten'!Q15=836,1,0)</f>
        <v>0</v>
      </c>
      <c r="R8">
        <f>IF('Qualitative Daten'!R15=4500,1,0)</f>
        <v>0</v>
      </c>
      <c r="S8">
        <f>IF('Qualitative Daten'!S15=64000,1,0)</f>
        <v>0</v>
      </c>
      <c r="T8">
        <f>IF('Qualitative Daten'!T15=699,1,0)</f>
        <v>0</v>
      </c>
      <c r="U8">
        <f>IF('Qualitative Daten'!U15=254,1,0)</f>
        <v>0</v>
      </c>
      <c r="V8">
        <f>IF('Qualitative Daten'!V15=2500,1,0)</f>
        <v>0</v>
      </c>
      <c r="W8">
        <f>IF('Qualitative Daten'!W15=49000,1,0)</f>
        <v>0</v>
      </c>
      <c r="X8">
        <f>IF('Qualitative Daten'!X15=45,1,0)</f>
        <v>0</v>
      </c>
      <c r="Y8">
        <f>IF('Qualitative Daten'!Y15=699,1,0)</f>
        <v>0</v>
      </c>
      <c r="Z8">
        <f>IF('Qualitative Daten'!Z15=51,1,0)</f>
        <v>0</v>
      </c>
      <c r="AA8">
        <f>IF('Qualitative Daten'!AA15=78,1,0)</f>
        <v>0</v>
      </c>
      <c r="AB8">
        <f>IF('Qualitative Daten'!AB15=6,1,0)</f>
        <v>0</v>
      </c>
      <c r="AC8">
        <f>IF('Qualitative Daten'!AC15=80,1,0)</f>
        <v>0</v>
      </c>
      <c r="AD8">
        <f>IF('Qualitative Daten'!AD15=32,1,0)</f>
        <v>0</v>
      </c>
      <c r="AE8">
        <f>IF('Qualitative Daten'!AE15=0,1,0)</f>
        <v>1</v>
      </c>
      <c r="AF8">
        <f>IF('Qualitative Daten'!AF15=35000,1,0)</f>
        <v>0</v>
      </c>
      <c r="AG8">
        <f>IF('Qualitative Daten'!AG15=1000,1,0)</f>
        <v>0</v>
      </c>
      <c r="AH8">
        <f>IF('Qualitative Daten'!AH15=8,1,0)</f>
        <v>0</v>
      </c>
      <c r="AI8">
        <f>IF('Qualitative Daten'!AI15=1,1,0)</f>
        <v>0</v>
      </c>
      <c r="AJ8">
        <f>IF('Qualitative Daten'!AJ15=7,1,0)</f>
        <v>0</v>
      </c>
      <c r="AK8">
        <f>IF('Qualitative Daten'!AK15=8,1,0)</f>
        <v>0</v>
      </c>
      <c r="AL8">
        <f>IF('Qualitative Daten'!AL15=600,1,0)</f>
        <v>0</v>
      </c>
      <c r="AM8">
        <f>IF('Qualitative Daten'!AM15=800,1,0)</f>
        <v>0</v>
      </c>
      <c r="AN8">
        <f>IF('Qualitative Daten'!AN15=42,1,0)</f>
        <v>0</v>
      </c>
      <c r="AO8">
        <f>IF('Qualitative Daten'!AO15=43,1,0)</f>
        <v>0</v>
      </c>
      <c r="AP8">
        <f>IF('Qualitative Daten'!AP15=9,1,0)</f>
        <v>0</v>
      </c>
      <c r="AQ8">
        <f>IF('Qualitative Daten'!AQ15=81,1,0)</f>
        <v>0</v>
      </c>
      <c r="AR8">
        <f>IF('Qualitative Daten'!AR15=20,1,0)</f>
        <v>0</v>
      </c>
      <c r="AS8">
        <f>IF('Qualitative Daten'!AS15=1,1,0)</f>
        <v>0</v>
      </c>
      <c r="AT8">
        <f>IF('Qualitative Daten'!AT15=6,1,0)</f>
        <v>0</v>
      </c>
      <c r="AU8">
        <f>IF('Qualitative Daten'!AU15=1,1,0)</f>
        <v>0</v>
      </c>
      <c r="AV8">
        <f>IF('Qualitative Daten'!AV15=1,1,0)</f>
        <v>0</v>
      </c>
      <c r="AW8">
        <f>IF(OR('Qualitative Daten'!AW15=0.6,'Qualitative Daten'!AW15="3'5"),1,0)</f>
        <v>0</v>
      </c>
      <c r="AX8">
        <f>IF(OR('Qualitative Daten'!AX15=2.25,'Qualitative Daten'!AX15="2,1'4",'Qualitative Daten'!AX15="9'4"),1,0)</f>
        <v>0</v>
      </c>
      <c r="AY8">
        <f>IF('Qualitative Daten'!AY15=1,1,0)</f>
        <v>0</v>
      </c>
      <c r="AZ8">
        <f>IF('Qualitative Daten'!AZ15=3,1,0)</f>
        <v>0</v>
      </c>
      <c r="BA8">
        <f>IF('Qualitative Daten'!BA15=6,1,0)</f>
        <v>0</v>
      </c>
      <c r="BB8">
        <f>IF('Qualitative Daten'!BB15=1,1,0)</f>
        <v>0</v>
      </c>
      <c r="BC8">
        <f>IF('Qualitative Daten'!BC15="&gt;",1,0)</f>
        <v>0</v>
      </c>
      <c r="BD8">
        <f>IF('Qualitative Daten'!BD15="&lt;",1,0)</f>
        <v>0</v>
      </c>
      <c r="BE8">
        <f>IF('Qualitative Daten'!BE15=2,1,0)</f>
        <v>0</v>
      </c>
      <c r="BF8">
        <f>IF('Qualitative Daten'!BF15=7,1,0)</f>
        <v>0</v>
      </c>
      <c r="BG8">
        <f>IF('Qualitative Daten'!BG15=0,1,0)</f>
        <v>1</v>
      </c>
      <c r="BH8">
        <f>IF('Qualitative Daten'!BH15="7'3",1,0)</f>
        <v>0</v>
      </c>
      <c r="BI8">
        <f>IF('Qualitative Daten'!BI15="9'10",1,0)</f>
        <v>0</v>
      </c>
      <c r="BJ8">
        <f>IF('Qualitative Daten'!BJ15="1'6",1,0)</f>
        <v>0</v>
      </c>
      <c r="BK8">
        <f>IF('Qualitative Daten'!BK15=5.8,1,0)</f>
        <v>0</v>
      </c>
      <c r="BL8">
        <f>IF('Qualitative Daten'!BL15=37.7,1,0)</f>
        <v>0</v>
      </c>
      <c r="BM8">
        <f>IF('Qualitative Daten'!BM15=0,1,0)</f>
        <v>1</v>
      </c>
      <c r="BN8">
        <f>IF('Qualitative Daten'!BN15=2.56,1,0)</f>
        <v>0</v>
      </c>
      <c r="BO8">
        <f>IF('Qualitative Daten'!BO15=1.49,1,0)</f>
        <v>0</v>
      </c>
      <c r="BP8">
        <f>IF('Qualitative Daten'!BP15=3.5,1,0)</f>
        <v>0</v>
      </c>
      <c r="BQ8">
        <f>IF('Qualitative Daten'!BQ15=4.82,1,0)</f>
        <v>0</v>
      </c>
      <c r="BR8">
        <f>IF('Qualitative Daten'!BR15=2,1,0)</f>
        <v>0</v>
      </c>
      <c r="BS8">
        <f>IF('Qualitative Daten'!BS15=3,1,0)</f>
        <v>0</v>
      </c>
      <c r="BT8">
        <f>IF('Qualitative Daten'!BT15=15,1,0)</f>
        <v>0</v>
      </c>
      <c r="BU8">
        <f>IF('Qualitative Daten'!BU15=8,1,0)</f>
        <v>0</v>
      </c>
      <c r="BV8">
        <f>IF('Qualitative Daten'!BV15=14,1,0)</f>
        <v>0</v>
      </c>
      <c r="BW8">
        <f>IF('Qualitative Daten'!BW15=2,1,0)</f>
        <v>0</v>
      </c>
      <c r="BY8">
        <f t="shared" si="0"/>
        <v>3</v>
      </c>
      <c r="BZ8">
        <f t="shared" si="1"/>
        <v>70</v>
      </c>
      <c r="CA8">
        <f>COUNTIF('Qualitative Daten'!C15:BW15,999)</f>
        <v>0</v>
      </c>
      <c r="CB8" s="2">
        <f t="shared" si="2"/>
        <v>4.1095890410958902E-2</v>
      </c>
      <c r="CC8" s="2">
        <f t="shared" si="3"/>
        <v>2.2727272727272728E-2</v>
      </c>
      <c r="CD8" s="2">
        <f t="shared" si="4"/>
        <v>5.8823529411764705E-2</v>
      </c>
      <c r="CE8" s="2">
        <f t="shared" si="5"/>
        <v>0.16666666666666666</v>
      </c>
      <c r="CF8" s="2">
        <f t="shared" si="6"/>
        <v>0</v>
      </c>
    </row>
    <row r="9" spans="1:84" x14ac:dyDescent="0.35">
      <c r="A9">
        <f>'Qualitative Daten'!A16</f>
        <v>0</v>
      </c>
      <c r="B9">
        <f>'Qualitative Daten'!B16</f>
        <v>0</v>
      </c>
      <c r="C9">
        <f>IF('Qualitative Daten'!C16=7000,1,0)</f>
        <v>0</v>
      </c>
      <c r="D9">
        <f>IF('Qualitative Daten'!D16=5300,1,0)</f>
        <v>0</v>
      </c>
      <c r="E9">
        <f>IF('Qualitative Daten'!E16=4080,1,0)</f>
        <v>0</v>
      </c>
      <c r="F9">
        <f>IF('Qualitative Daten'!F16=12500,1,0)</f>
        <v>0</v>
      </c>
      <c r="G9">
        <f>IF('Qualitative Daten'!G16=9900,1,0)</f>
        <v>0</v>
      </c>
      <c r="H9">
        <f>IF('Qualitative Daten'!H16=4600,1,0)</f>
        <v>0</v>
      </c>
      <c r="I9">
        <f>IF('Qualitative Daten'!I16=4000,1,0)</f>
        <v>0</v>
      </c>
      <c r="J9">
        <f>IF('Qualitative Daten'!J16=6999,1,0)</f>
        <v>0</v>
      </c>
      <c r="K9">
        <f>IF('Qualitative Daten'!K16=2490,1,0)</f>
        <v>0</v>
      </c>
      <c r="L9">
        <f>IF('Qualitative Daten'!L16=3900,1,0)</f>
        <v>0</v>
      </c>
      <c r="M9">
        <f>IF('Qualitative Daten'!M16="&gt;",1,0)</f>
        <v>0</v>
      </c>
      <c r="N9">
        <f>IF('Qualitative Daten'!N16="&gt;",1,0)</f>
        <v>0</v>
      </c>
      <c r="O9">
        <f>IF('Qualitative Daten'!O16="&lt;",1,0)</f>
        <v>0</v>
      </c>
      <c r="P9">
        <f>IF('Qualitative Daten'!P16=500,1,0)</f>
        <v>0</v>
      </c>
      <c r="Q9">
        <f>IF('Qualitative Daten'!Q16=836,1,0)</f>
        <v>0</v>
      </c>
      <c r="R9">
        <f>IF('Qualitative Daten'!R16=4500,1,0)</f>
        <v>0</v>
      </c>
      <c r="S9">
        <f>IF('Qualitative Daten'!S16=64000,1,0)</f>
        <v>0</v>
      </c>
      <c r="T9">
        <f>IF('Qualitative Daten'!T16=699,1,0)</f>
        <v>0</v>
      </c>
      <c r="U9">
        <f>IF('Qualitative Daten'!U16=254,1,0)</f>
        <v>0</v>
      </c>
      <c r="V9">
        <f>IF('Qualitative Daten'!V16=2500,1,0)</f>
        <v>0</v>
      </c>
      <c r="W9">
        <f>IF('Qualitative Daten'!W16=49000,1,0)</f>
        <v>0</v>
      </c>
      <c r="X9">
        <f>IF('Qualitative Daten'!X16=45,1,0)</f>
        <v>0</v>
      </c>
      <c r="Y9">
        <f>IF('Qualitative Daten'!Y16=699,1,0)</f>
        <v>0</v>
      </c>
      <c r="Z9">
        <f>IF('Qualitative Daten'!Z16=51,1,0)</f>
        <v>0</v>
      </c>
      <c r="AA9">
        <f>IF('Qualitative Daten'!AA16=78,1,0)</f>
        <v>0</v>
      </c>
      <c r="AB9">
        <f>IF('Qualitative Daten'!AB16=6,1,0)</f>
        <v>0</v>
      </c>
      <c r="AC9">
        <f>IF('Qualitative Daten'!AC16=80,1,0)</f>
        <v>0</v>
      </c>
      <c r="AD9">
        <f>IF('Qualitative Daten'!AD16=32,1,0)</f>
        <v>0</v>
      </c>
      <c r="AE9">
        <f>IF('Qualitative Daten'!AE16=0,1,0)</f>
        <v>1</v>
      </c>
      <c r="AF9">
        <f>IF('Qualitative Daten'!AF16=35000,1,0)</f>
        <v>0</v>
      </c>
      <c r="AG9">
        <f>IF('Qualitative Daten'!AG16=1000,1,0)</f>
        <v>0</v>
      </c>
      <c r="AH9">
        <f>IF('Qualitative Daten'!AH16=8,1,0)</f>
        <v>0</v>
      </c>
      <c r="AI9">
        <f>IF('Qualitative Daten'!AI16=1,1,0)</f>
        <v>0</v>
      </c>
      <c r="AJ9">
        <f>IF('Qualitative Daten'!AJ16=7,1,0)</f>
        <v>0</v>
      </c>
      <c r="AK9">
        <f>IF('Qualitative Daten'!AK16=8,1,0)</f>
        <v>0</v>
      </c>
      <c r="AL9">
        <f>IF('Qualitative Daten'!AL16=600,1,0)</f>
        <v>0</v>
      </c>
      <c r="AM9">
        <f>IF('Qualitative Daten'!AM16=800,1,0)</f>
        <v>0</v>
      </c>
      <c r="AN9">
        <f>IF('Qualitative Daten'!AN16=42,1,0)</f>
        <v>0</v>
      </c>
      <c r="AO9">
        <f>IF('Qualitative Daten'!AO16=43,1,0)</f>
        <v>0</v>
      </c>
      <c r="AP9">
        <f>IF('Qualitative Daten'!AP16=9,1,0)</f>
        <v>0</v>
      </c>
      <c r="AQ9">
        <f>IF('Qualitative Daten'!AQ16=81,1,0)</f>
        <v>0</v>
      </c>
      <c r="AR9">
        <f>IF('Qualitative Daten'!AR16=20,1,0)</f>
        <v>0</v>
      </c>
      <c r="AS9">
        <f>IF('Qualitative Daten'!AS16=1,1,0)</f>
        <v>0</v>
      </c>
      <c r="AT9">
        <f>IF('Qualitative Daten'!AT16=6,1,0)</f>
        <v>0</v>
      </c>
      <c r="AU9">
        <f>IF('Qualitative Daten'!AU16=1,1,0)</f>
        <v>0</v>
      </c>
      <c r="AV9">
        <f>IF('Qualitative Daten'!AV16=1,1,0)</f>
        <v>0</v>
      </c>
      <c r="AW9">
        <f>IF(OR('Qualitative Daten'!AW16=0.6,'Qualitative Daten'!AW16="3'5"),1,0)</f>
        <v>0</v>
      </c>
      <c r="AX9">
        <f>IF(OR('Qualitative Daten'!AX16=2.25,'Qualitative Daten'!AX16="2,1'4",'Qualitative Daten'!AX16="9'4"),1,0)</f>
        <v>0</v>
      </c>
      <c r="AY9">
        <f>IF('Qualitative Daten'!AY16=1,1,0)</f>
        <v>0</v>
      </c>
      <c r="AZ9">
        <f>IF('Qualitative Daten'!AZ16=3,1,0)</f>
        <v>0</v>
      </c>
      <c r="BA9">
        <f>IF('Qualitative Daten'!BA16=6,1,0)</f>
        <v>0</v>
      </c>
      <c r="BB9">
        <f>IF('Qualitative Daten'!BB16=1,1,0)</f>
        <v>0</v>
      </c>
      <c r="BC9">
        <f>IF('Qualitative Daten'!BC16="&gt;",1,0)</f>
        <v>0</v>
      </c>
      <c r="BD9">
        <f>IF('Qualitative Daten'!BD16="&lt;",1,0)</f>
        <v>0</v>
      </c>
      <c r="BE9">
        <f>IF('Qualitative Daten'!BE16=2,1,0)</f>
        <v>0</v>
      </c>
      <c r="BF9">
        <f>IF('Qualitative Daten'!BF16=7,1,0)</f>
        <v>0</v>
      </c>
      <c r="BG9">
        <f>IF('Qualitative Daten'!BG16=0,1,0)</f>
        <v>1</v>
      </c>
      <c r="BH9">
        <f>IF('Qualitative Daten'!BH16="7'3",1,0)</f>
        <v>0</v>
      </c>
      <c r="BI9">
        <f>IF('Qualitative Daten'!BI16="9'10",1,0)</f>
        <v>0</v>
      </c>
      <c r="BJ9">
        <f>IF('Qualitative Daten'!BJ16="1'6",1,0)</f>
        <v>0</v>
      </c>
      <c r="BK9">
        <f>IF('Qualitative Daten'!BK16=5.8,1,0)</f>
        <v>0</v>
      </c>
      <c r="BL9">
        <f>IF('Qualitative Daten'!BL16=37.7,1,0)</f>
        <v>0</v>
      </c>
      <c r="BM9">
        <f>IF('Qualitative Daten'!BM16=0,1,0)</f>
        <v>1</v>
      </c>
      <c r="BN9">
        <f>IF('Qualitative Daten'!BN16=2.56,1,0)</f>
        <v>0</v>
      </c>
      <c r="BO9">
        <f>IF('Qualitative Daten'!BO16=1.49,1,0)</f>
        <v>0</v>
      </c>
      <c r="BP9">
        <f>IF('Qualitative Daten'!BP16=3.5,1,0)</f>
        <v>0</v>
      </c>
      <c r="BQ9">
        <f>IF('Qualitative Daten'!BQ16=4.82,1,0)</f>
        <v>0</v>
      </c>
      <c r="BR9">
        <f>IF('Qualitative Daten'!BR16=2,1,0)</f>
        <v>0</v>
      </c>
      <c r="BS9">
        <f>IF('Qualitative Daten'!BS16=3,1,0)</f>
        <v>0</v>
      </c>
      <c r="BT9">
        <f>IF('Qualitative Daten'!BT16=15,1,0)</f>
        <v>0</v>
      </c>
      <c r="BU9">
        <f>IF('Qualitative Daten'!BU16=8,1,0)</f>
        <v>0</v>
      </c>
      <c r="BV9">
        <f>IF('Qualitative Daten'!BV16=14,1,0)</f>
        <v>0</v>
      </c>
      <c r="BW9">
        <f>IF('Qualitative Daten'!BW16=2,1,0)</f>
        <v>0</v>
      </c>
      <c r="BY9">
        <f t="shared" si="0"/>
        <v>3</v>
      </c>
      <c r="BZ9">
        <f t="shared" si="1"/>
        <v>70</v>
      </c>
      <c r="CA9">
        <f>COUNTIF('Qualitative Daten'!C16:BW16,999)</f>
        <v>0</v>
      </c>
      <c r="CB9" s="2">
        <f t="shared" si="2"/>
        <v>4.1095890410958902E-2</v>
      </c>
      <c r="CC9" s="2">
        <f t="shared" si="3"/>
        <v>2.2727272727272728E-2</v>
      </c>
      <c r="CD9" s="2">
        <f t="shared" si="4"/>
        <v>5.8823529411764705E-2</v>
      </c>
      <c r="CE9" s="2">
        <f t="shared" si="5"/>
        <v>0.16666666666666666</v>
      </c>
      <c r="CF9" s="2">
        <f t="shared" si="6"/>
        <v>0</v>
      </c>
    </row>
    <row r="10" spans="1:84" x14ac:dyDescent="0.35">
      <c r="A10">
        <f>'Qualitative Daten'!A17</f>
        <v>0</v>
      </c>
      <c r="B10">
        <f>'Qualitative Daten'!B17</f>
        <v>0</v>
      </c>
      <c r="C10">
        <f>IF('Qualitative Daten'!C17=7000,1,0)</f>
        <v>0</v>
      </c>
      <c r="D10">
        <f>IF('Qualitative Daten'!D17=5300,1,0)</f>
        <v>0</v>
      </c>
      <c r="E10">
        <f>IF('Qualitative Daten'!E17=4080,1,0)</f>
        <v>0</v>
      </c>
      <c r="F10">
        <f>IF('Qualitative Daten'!F17=12500,1,0)</f>
        <v>0</v>
      </c>
      <c r="G10">
        <f>IF('Qualitative Daten'!G17=9900,1,0)</f>
        <v>0</v>
      </c>
      <c r="H10">
        <f>IF('Qualitative Daten'!H17=4600,1,0)</f>
        <v>0</v>
      </c>
      <c r="I10">
        <f>IF('Qualitative Daten'!I17=4000,1,0)</f>
        <v>0</v>
      </c>
      <c r="J10">
        <f>IF('Qualitative Daten'!J17=6999,1,0)</f>
        <v>0</v>
      </c>
      <c r="K10">
        <f>IF('Qualitative Daten'!K17=2490,1,0)</f>
        <v>0</v>
      </c>
      <c r="L10">
        <f>IF('Qualitative Daten'!L17=3900,1,0)</f>
        <v>0</v>
      </c>
      <c r="M10">
        <f>IF('Qualitative Daten'!M17="&gt;",1,0)</f>
        <v>0</v>
      </c>
      <c r="N10">
        <f>IF('Qualitative Daten'!N17="&gt;",1,0)</f>
        <v>0</v>
      </c>
      <c r="O10">
        <f>IF('Qualitative Daten'!O17="&lt;",1,0)</f>
        <v>0</v>
      </c>
      <c r="P10">
        <f>IF('Qualitative Daten'!P17=500,1,0)</f>
        <v>0</v>
      </c>
      <c r="Q10">
        <f>IF('Qualitative Daten'!Q17=836,1,0)</f>
        <v>0</v>
      </c>
      <c r="R10">
        <f>IF('Qualitative Daten'!R17=4500,1,0)</f>
        <v>0</v>
      </c>
      <c r="S10">
        <f>IF('Qualitative Daten'!S17=64000,1,0)</f>
        <v>0</v>
      </c>
      <c r="T10">
        <f>IF('Qualitative Daten'!T17=699,1,0)</f>
        <v>0</v>
      </c>
      <c r="U10">
        <f>IF('Qualitative Daten'!U17=254,1,0)</f>
        <v>0</v>
      </c>
      <c r="V10">
        <f>IF('Qualitative Daten'!V17=2500,1,0)</f>
        <v>0</v>
      </c>
      <c r="W10">
        <f>IF('Qualitative Daten'!W17=49000,1,0)</f>
        <v>0</v>
      </c>
      <c r="X10">
        <f>IF('Qualitative Daten'!X17=45,1,0)</f>
        <v>0</v>
      </c>
      <c r="Y10">
        <f>IF('Qualitative Daten'!Y17=699,1,0)</f>
        <v>0</v>
      </c>
      <c r="Z10">
        <f>IF('Qualitative Daten'!Z17=51,1,0)</f>
        <v>0</v>
      </c>
      <c r="AA10">
        <f>IF('Qualitative Daten'!AA17=78,1,0)</f>
        <v>0</v>
      </c>
      <c r="AB10">
        <f>IF('Qualitative Daten'!AB17=6,1,0)</f>
        <v>0</v>
      </c>
      <c r="AC10">
        <f>IF('Qualitative Daten'!AC17=80,1,0)</f>
        <v>0</v>
      </c>
      <c r="AD10">
        <f>IF('Qualitative Daten'!AD17=32,1,0)</f>
        <v>0</v>
      </c>
      <c r="AE10">
        <f>IF('Qualitative Daten'!AE17=0,1,0)</f>
        <v>1</v>
      </c>
      <c r="AF10">
        <f>IF('Qualitative Daten'!AF17=35000,1,0)</f>
        <v>0</v>
      </c>
      <c r="AG10">
        <f>IF('Qualitative Daten'!AG17=1000,1,0)</f>
        <v>0</v>
      </c>
      <c r="AH10">
        <f>IF('Qualitative Daten'!AH17=8,1,0)</f>
        <v>0</v>
      </c>
      <c r="AI10">
        <f>IF('Qualitative Daten'!AI17=1,1,0)</f>
        <v>0</v>
      </c>
      <c r="AJ10">
        <f>IF('Qualitative Daten'!AJ17=7,1,0)</f>
        <v>0</v>
      </c>
      <c r="AK10">
        <f>IF('Qualitative Daten'!AK17=8,1,0)</f>
        <v>0</v>
      </c>
      <c r="AL10">
        <f>IF('Qualitative Daten'!AL17=600,1,0)</f>
        <v>0</v>
      </c>
      <c r="AM10">
        <f>IF('Qualitative Daten'!AM17=800,1,0)</f>
        <v>0</v>
      </c>
      <c r="AN10">
        <f>IF('Qualitative Daten'!AN17=42,1,0)</f>
        <v>0</v>
      </c>
      <c r="AO10">
        <f>IF('Qualitative Daten'!AO17=43,1,0)</f>
        <v>0</v>
      </c>
      <c r="AP10">
        <f>IF('Qualitative Daten'!AP17=9,1,0)</f>
        <v>0</v>
      </c>
      <c r="AQ10">
        <f>IF('Qualitative Daten'!AQ17=81,1,0)</f>
        <v>0</v>
      </c>
      <c r="AR10">
        <f>IF('Qualitative Daten'!AR17=20,1,0)</f>
        <v>0</v>
      </c>
      <c r="AS10">
        <f>IF('Qualitative Daten'!AS17=1,1,0)</f>
        <v>0</v>
      </c>
      <c r="AT10">
        <f>IF('Qualitative Daten'!AT17=6,1,0)</f>
        <v>0</v>
      </c>
      <c r="AU10">
        <f>IF('Qualitative Daten'!AU17=1,1,0)</f>
        <v>0</v>
      </c>
      <c r="AV10">
        <f>IF('Qualitative Daten'!AV17=1,1,0)</f>
        <v>0</v>
      </c>
      <c r="AW10">
        <f>IF(OR('Qualitative Daten'!AW17=0.6,'Qualitative Daten'!AW17="3'5"),1,0)</f>
        <v>0</v>
      </c>
      <c r="AX10">
        <f>IF(OR('Qualitative Daten'!AX17=2.25,'Qualitative Daten'!AX17="2,1'4",'Qualitative Daten'!AX17="9'4"),1,0)</f>
        <v>0</v>
      </c>
      <c r="AY10">
        <f>IF('Qualitative Daten'!AY17=1,1,0)</f>
        <v>0</v>
      </c>
      <c r="AZ10">
        <f>IF('Qualitative Daten'!AZ17=3,1,0)</f>
        <v>0</v>
      </c>
      <c r="BA10">
        <f>IF('Qualitative Daten'!BA17=6,1,0)</f>
        <v>0</v>
      </c>
      <c r="BB10">
        <f>IF('Qualitative Daten'!BB17=1,1,0)</f>
        <v>0</v>
      </c>
      <c r="BC10">
        <f>IF('Qualitative Daten'!BC17="&gt;",1,0)</f>
        <v>0</v>
      </c>
      <c r="BD10">
        <f>IF('Qualitative Daten'!BD17="&lt;",1,0)</f>
        <v>0</v>
      </c>
      <c r="BE10">
        <f>IF('Qualitative Daten'!BE17=2,1,0)</f>
        <v>0</v>
      </c>
      <c r="BF10">
        <f>IF('Qualitative Daten'!BF17=7,1,0)</f>
        <v>0</v>
      </c>
      <c r="BG10">
        <f>IF('Qualitative Daten'!BG17=0,1,0)</f>
        <v>1</v>
      </c>
      <c r="BH10">
        <f>IF('Qualitative Daten'!BH17="7'3",1,0)</f>
        <v>0</v>
      </c>
      <c r="BI10">
        <f>IF('Qualitative Daten'!BI17="9'10",1,0)</f>
        <v>0</v>
      </c>
      <c r="BJ10">
        <f>IF('Qualitative Daten'!BJ17="1'6",1,0)</f>
        <v>0</v>
      </c>
      <c r="BK10">
        <f>IF('Qualitative Daten'!BK17=5.8,1,0)</f>
        <v>0</v>
      </c>
      <c r="BL10">
        <f>IF('Qualitative Daten'!BL17=37.7,1,0)</f>
        <v>0</v>
      </c>
      <c r="BM10">
        <f>IF('Qualitative Daten'!BM17=0,1,0)</f>
        <v>1</v>
      </c>
      <c r="BN10">
        <f>IF('Qualitative Daten'!BN17=2.56,1,0)</f>
        <v>0</v>
      </c>
      <c r="BO10">
        <f>IF('Qualitative Daten'!BO17=1.49,1,0)</f>
        <v>0</v>
      </c>
      <c r="BP10">
        <f>IF('Qualitative Daten'!BP17=3.5,1,0)</f>
        <v>0</v>
      </c>
      <c r="BQ10">
        <f>IF('Qualitative Daten'!BQ17=4.82,1,0)</f>
        <v>0</v>
      </c>
      <c r="BR10">
        <f>IF('Qualitative Daten'!BR17=2,1,0)</f>
        <v>0</v>
      </c>
      <c r="BS10">
        <f>IF('Qualitative Daten'!BS17=3,1,0)</f>
        <v>0</v>
      </c>
      <c r="BT10">
        <f>IF('Qualitative Daten'!BT17=15,1,0)</f>
        <v>0</v>
      </c>
      <c r="BU10">
        <f>IF('Qualitative Daten'!BU17=8,1,0)</f>
        <v>0</v>
      </c>
      <c r="BV10">
        <f>IF('Qualitative Daten'!BV17=14,1,0)</f>
        <v>0</v>
      </c>
      <c r="BW10">
        <f>IF('Qualitative Daten'!BW17=2,1,0)</f>
        <v>0</v>
      </c>
      <c r="BY10">
        <f t="shared" si="0"/>
        <v>3</v>
      </c>
      <c r="BZ10">
        <f t="shared" si="1"/>
        <v>70</v>
      </c>
      <c r="CA10">
        <f>COUNTIF('Qualitative Daten'!C17:BW17,999)</f>
        <v>0</v>
      </c>
      <c r="CB10" s="2">
        <f t="shared" si="2"/>
        <v>4.1095890410958902E-2</v>
      </c>
      <c r="CC10" s="2">
        <f t="shared" si="3"/>
        <v>2.2727272727272728E-2</v>
      </c>
      <c r="CD10" s="2">
        <f t="shared" si="4"/>
        <v>5.8823529411764705E-2</v>
      </c>
      <c r="CE10" s="2">
        <f t="shared" si="5"/>
        <v>0.16666666666666666</v>
      </c>
      <c r="CF10" s="2">
        <f t="shared" si="6"/>
        <v>0</v>
      </c>
    </row>
    <row r="11" spans="1:84" x14ac:dyDescent="0.35">
      <c r="A11">
        <f>'Qualitative Daten'!A18</f>
        <v>0</v>
      </c>
      <c r="B11">
        <f>'Qualitative Daten'!B18</f>
        <v>0</v>
      </c>
      <c r="C11">
        <f>IF('Qualitative Daten'!C18=7000,1,0)</f>
        <v>0</v>
      </c>
      <c r="D11">
        <f>IF('Qualitative Daten'!D18=5300,1,0)</f>
        <v>0</v>
      </c>
      <c r="E11">
        <f>IF('Qualitative Daten'!E18=4080,1,0)</f>
        <v>0</v>
      </c>
      <c r="F11">
        <f>IF('Qualitative Daten'!F18=12500,1,0)</f>
        <v>0</v>
      </c>
      <c r="G11">
        <f>IF('Qualitative Daten'!G18=9900,1,0)</f>
        <v>0</v>
      </c>
      <c r="H11">
        <f>IF('Qualitative Daten'!H18=4600,1,0)</f>
        <v>0</v>
      </c>
      <c r="I11">
        <f>IF('Qualitative Daten'!I18=4000,1,0)</f>
        <v>0</v>
      </c>
      <c r="J11">
        <f>IF('Qualitative Daten'!J18=6999,1,0)</f>
        <v>0</v>
      </c>
      <c r="K11">
        <f>IF('Qualitative Daten'!K18=2490,1,0)</f>
        <v>0</v>
      </c>
      <c r="L11">
        <f>IF('Qualitative Daten'!L18=3900,1,0)</f>
        <v>0</v>
      </c>
      <c r="M11">
        <f>IF('Qualitative Daten'!M18="&gt;",1,0)</f>
        <v>0</v>
      </c>
      <c r="N11">
        <f>IF('Qualitative Daten'!N18="&gt;",1,0)</f>
        <v>0</v>
      </c>
      <c r="O11">
        <f>IF('Qualitative Daten'!O18="&lt;",1,0)</f>
        <v>0</v>
      </c>
      <c r="P11">
        <f>IF('Qualitative Daten'!P18=500,1,0)</f>
        <v>0</v>
      </c>
      <c r="Q11">
        <f>IF('Qualitative Daten'!Q18=836,1,0)</f>
        <v>0</v>
      </c>
      <c r="R11">
        <f>IF('Qualitative Daten'!R18=4500,1,0)</f>
        <v>0</v>
      </c>
      <c r="S11">
        <f>IF('Qualitative Daten'!S18=64000,1,0)</f>
        <v>0</v>
      </c>
      <c r="T11">
        <f>IF('Qualitative Daten'!T18=699,1,0)</f>
        <v>0</v>
      </c>
      <c r="U11">
        <f>IF('Qualitative Daten'!U18=254,1,0)</f>
        <v>0</v>
      </c>
      <c r="V11">
        <f>IF('Qualitative Daten'!V18=2500,1,0)</f>
        <v>0</v>
      </c>
      <c r="W11">
        <f>IF('Qualitative Daten'!W18=49000,1,0)</f>
        <v>0</v>
      </c>
      <c r="X11">
        <f>IF('Qualitative Daten'!X18=45,1,0)</f>
        <v>0</v>
      </c>
      <c r="Y11">
        <f>IF('Qualitative Daten'!Y18=699,1,0)</f>
        <v>0</v>
      </c>
      <c r="Z11">
        <f>IF('Qualitative Daten'!Z18=51,1,0)</f>
        <v>0</v>
      </c>
      <c r="AA11">
        <f>IF('Qualitative Daten'!AA18=78,1,0)</f>
        <v>0</v>
      </c>
      <c r="AB11">
        <f>IF('Qualitative Daten'!AB18=6,1,0)</f>
        <v>0</v>
      </c>
      <c r="AC11">
        <f>IF('Qualitative Daten'!AC18=80,1,0)</f>
        <v>0</v>
      </c>
      <c r="AD11">
        <f>IF('Qualitative Daten'!AD18=32,1,0)</f>
        <v>0</v>
      </c>
      <c r="AE11">
        <f>IF('Qualitative Daten'!AE18=0,1,0)</f>
        <v>1</v>
      </c>
      <c r="AF11">
        <f>IF('Qualitative Daten'!AF18=35000,1,0)</f>
        <v>0</v>
      </c>
      <c r="AG11">
        <f>IF('Qualitative Daten'!AG18=1000,1,0)</f>
        <v>0</v>
      </c>
      <c r="AH11">
        <f>IF('Qualitative Daten'!AH18=8,1,0)</f>
        <v>0</v>
      </c>
      <c r="AI11">
        <f>IF('Qualitative Daten'!AI18=1,1,0)</f>
        <v>0</v>
      </c>
      <c r="AJ11">
        <f>IF('Qualitative Daten'!AJ18=7,1,0)</f>
        <v>0</v>
      </c>
      <c r="AK11">
        <f>IF('Qualitative Daten'!AK18=8,1,0)</f>
        <v>0</v>
      </c>
      <c r="AL11">
        <f>IF('Qualitative Daten'!AL18=600,1,0)</f>
        <v>0</v>
      </c>
      <c r="AM11">
        <f>IF('Qualitative Daten'!AM18=800,1,0)</f>
        <v>0</v>
      </c>
      <c r="AN11">
        <f>IF('Qualitative Daten'!AN18=42,1,0)</f>
        <v>0</v>
      </c>
      <c r="AO11">
        <f>IF('Qualitative Daten'!AO18=43,1,0)</f>
        <v>0</v>
      </c>
      <c r="AP11">
        <f>IF('Qualitative Daten'!AP18=9,1,0)</f>
        <v>0</v>
      </c>
      <c r="AQ11">
        <f>IF('Qualitative Daten'!AQ18=81,1,0)</f>
        <v>0</v>
      </c>
      <c r="AR11">
        <f>IF('Qualitative Daten'!AR18=20,1,0)</f>
        <v>0</v>
      </c>
      <c r="AS11">
        <f>IF('Qualitative Daten'!AS18=1,1,0)</f>
        <v>0</v>
      </c>
      <c r="AT11">
        <f>IF('Qualitative Daten'!AT18=6,1,0)</f>
        <v>0</v>
      </c>
      <c r="AU11">
        <f>IF('Qualitative Daten'!AU18=1,1,0)</f>
        <v>0</v>
      </c>
      <c r="AV11">
        <f>IF('Qualitative Daten'!AV18=1,1,0)</f>
        <v>0</v>
      </c>
      <c r="AW11">
        <f>IF(OR('Qualitative Daten'!AW18=0.6,'Qualitative Daten'!AW18="3'5"),1,0)</f>
        <v>0</v>
      </c>
      <c r="AX11">
        <f>IF(OR('Qualitative Daten'!AX18=2.25,'Qualitative Daten'!AX18="2,1'4",'Qualitative Daten'!AX18="9'4"),1,0)</f>
        <v>0</v>
      </c>
      <c r="AY11">
        <f>IF('Qualitative Daten'!AY18=1,1,0)</f>
        <v>0</v>
      </c>
      <c r="AZ11">
        <f>IF('Qualitative Daten'!AZ18=3,1,0)</f>
        <v>0</v>
      </c>
      <c r="BA11">
        <f>IF('Qualitative Daten'!BA18=6,1,0)</f>
        <v>0</v>
      </c>
      <c r="BB11">
        <f>IF('Qualitative Daten'!BB18=1,1,0)</f>
        <v>0</v>
      </c>
      <c r="BC11">
        <f>IF('Qualitative Daten'!BC18="&gt;",1,0)</f>
        <v>0</v>
      </c>
      <c r="BD11">
        <f>IF('Qualitative Daten'!BD18="&lt;",1,0)</f>
        <v>0</v>
      </c>
      <c r="BE11">
        <f>IF('Qualitative Daten'!BE18=2,1,0)</f>
        <v>0</v>
      </c>
      <c r="BF11">
        <f>IF('Qualitative Daten'!BF18=7,1,0)</f>
        <v>0</v>
      </c>
      <c r="BG11">
        <f>IF('Qualitative Daten'!BG18=0,1,0)</f>
        <v>1</v>
      </c>
      <c r="BH11">
        <f>IF('Qualitative Daten'!BH18="7'3",1,0)</f>
        <v>0</v>
      </c>
      <c r="BI11">
        <f>IF('Qualitative Daten'!BI18="9'10",1,0)</f>
        <v>0</v>
      </c>
      <c r="BJ11">
        <f>IF('Qualitative Daten'!BJ18="1'6",1,0)</f>
        <v>0</v>
      </c>
      <c r="BK11">
        <f>IF('Qualitative Daten'!BK18=5.8,1,0)</f>
        <v>0</v>
      </c>
      <c r="BL11">
        <f>IF('Qualitative Daten'!BL18=37.7,1,0)</f>
        <v>0</v>
      </c>
      <c r="BM11">
        <f>IF('Qualitative Daten'!BM18=0,1,0)</f>
        <v>1</v>
      </c>
      <c r="BN11">
        <f>IF('Qualitative Daten'!BN18=2.56,1,0)</f>
        <v>0</v>
      </c>
      <c r="BO11">
        <f>IF('Qualitative Daten'!BO18=1.49,1,0)</f>
        <v>0</v>
      </c>
      <c r="BP11">
        <f>IF('Qualitative Daten'!BP18=3.5,1,0)</f>
        <v>0</v>
      </c>
      <c r="BQ11">
        <f>IF('Qualitative Daten'!BQ18=4.82,1,0)</f>
        <v>0</v>
      </c>
      <c r="BR11">
        <f>IF('Qualitative Daten'!BR18=2,1,0)</f>
        <v>0</v>
      </c>
      <c r="BS11">
        <f>IF('Qualitative Daten'!BS18=3,1,0)</f>
        <v>0</v>
      </c>
      <c r="BT11">
        <f>IF('Qualitative Daten'!BT18=15,1,0)</f>
        <v>0</v>
      </c>
      <c r="BU11">
        <f>IF('Qualitative Daten'!BU18=8,1,0)</f>
        <v>0</v>
      </c>
      <c r="BV11">
        <f>IF('Qualitative Daten'!BV18=14,1,0)</f>
        <v>0</v>
      </c>
      <c r="BW11">
        <f>IF('Qualitative Daten'!BW18=2,1,0)</f>
        <v>0</v>
      </c>
      <c r="BY11">
        <f t="shared" si="0"/>
        <v>3</v>
      </c>
      <c r="BZ11">
        <f t="shared" si="1"/>
        <v>70</v>
      </c>
      <c r="CA11">
        <f>COUNTIF('Qualitative Daten'!C18:BW18,999)</f>
        <v>0</v>
      </c>
      <c r="CB11" s="2">
        <f t="shared" si="2"/>
        <v>4.1095890410958902E-2</v>
      </c>
      <c r="CC11" s="2">
        <f t="shared" si="3"/>
        <v>2.2727272727272728E-2</v>
      </c>
      <c r="CD11" s="2">
        <f t="shared" si="4"/>
        <v>5.8823529411764705E-2</v>
      </c>
      <c r="CE11" s="2">
        <f t="shared" si="5"/>
        <v>0.16666666666666666</v>
      </c>
      <c r="CF11" s="2">
        <f t="shared" si="6"/>
        <v>0</v>
      </c>
    </row>
    <row r="12" spans="1:84" x14ac:dyDescent="0.35">
      <c r="A12">
        <f>'Qualitative Daten'!A19</f>
        <v>0</v>
      </c>
      <c r="B12">
        <f>'Qualitative Daten'!B19</f>
        <v>0</v>
      </c>
      <c r="C12">
        <f>IF('Qualitative Daten'!C19=7000,1,0)</f>
        <v>0</v>
      </c>
      <c r="D12">
        <f>IF('Qualitative Daten'!D19=5300,1,0)</f>
        <v>0</v>
      </c>
      <c r="E12">
        <f>IF('Qualitative Daten'!E19=4080,1,0)</f>
        <v>0</v>
      </c>
      <c r="F12">
        <f>IF('Qualitative Daten'!F19=12500,1,0)</f>
        <v>0</v>
      </c>
      <c r="G12">
        <f>IF('Qualitative Daten'!G19=9900,1,0)</f>
        <v>0</v>
      </c>
      <c r="H12">
        <f>IF('Qualitative Daten'!H19=4600,1,0)</f>
        <v>0</v>
      </c>
      <c r="I12">
        <f>IF('Qualitative Daten'!I19=4000,1,0)</f>
        <v>0</v>
      </c>
      <c r="J12">
        <f>IF('Qualitative Daten'!J19=6999,1,0)</f>
        <v>0</v>
      </c>
      <c r="K12">
        <f>IF('Qualitative Daten'!K19=2490,1,0)</f>
        <v>0</v>
      </c>
      <c r="L12">
        <f>IF('Qualitative Daten'!L19=3900,1,0)</f>
        <v>0</v>
      </c>
      <c r="M12">
        <f>IF('Qualitative Daten'!M19="&gt;",1,0)</f>
        <v>0</v>
      </c>
      <c r="N12">
        <f>IF('Qualitative Daten'!N19="&gt;",1,0)</f>
        <v>0</v>
      </c>
      <c r="O12">
        <f>IF('Qualitative Daten'!O19="&lt;",1,0)</f>
        <v>0</v>
      </c>
      <c r="P12">
        <f>IF('Qualitative Daten'!P19=500,1,0)</f>
        <v>0</v>
      </c>
      <c r="Q12">
        <f>IF('Qualitative Daten'!Q19=836,1,0)</f>
        <v>0</v>
      </c>
      <c r="R12">
        <f>IF('Qualitative Daten'!R19=4500,1,0)</f>
        <v>0</v>
      </c>
      <c r="S12">
        <f>IF('Qualitative Daten'!S19=64000,1,0)</f>
        <v>0</v>
      </c>
      <c r="T12">
        <f>IF('Qualitative Daten'!T19=699,1,0)</f>
        <v>0</v>
      </c>
      <c r="U12">
        <f>IF('Qualitative Daten'!U19=254,1,0)</f>
        <v>0</v>
      </c>
      <c r="V12">
        <f>IF('Qualitative Daten'!V19=2500,1,0)</f>
        <v>0</v>
      </c>
      <c r="W12">
        <f>IF('Qualitative Daten'!W19=49000,1,0)</f>
        <v>0</v>
      </c>
      <c r="X12">
        <f>IF('Qualitative Daten'!X19=45,1,0)</f>
        <v>0</v>
      </c>
      <c r="Y12">
        <f>IF('Qualitative Daten'!Y19=699,1,0)</f>
        <v>0</v>
      </c>
      <c r="Z12">
        <f>IF('Qualitative Daten'!Z19=51,1,0)</f>
        <v>0</v>
      </c>
      <c r="AA12">
        <f>IF('Qualitative Daten'!AA19=78,1,0)</f>
        <v>0</v>
      </c>
      <c r="AB12">
        <f>IF('Qualitative Daten'!AB19=6,1,0)</f>
        <v>0</v>
      </c>
      <c r="AC12">
        <f>IF('Qualitative Daten'!AC19=80,1,0)</f>
        <v>0</v>
      </c>
      <c r="AD12">
        <f>IF('Qualitative Daten'!AD19=32,1,0)</f>
        <v>0</v>
      </c>
      <c r="AE12">
        <f>IF('Qualitative Daten'!AE19=0,1,0)</f>
        <v>1</v>
      </c>
      <c r="AF12">
        <f>IF('Qualitative Daten'!AF19=35000,1,0)</f>
        <v>0</v>
      </c>
      <c r="AG12">
        <f>IF('Qualitative Daten'!AG19=1000,1,0)</f>
        <v>0</v>
      </c>
      <c r="AH12">
        <f>IF('Qualitative Daten'!AH19=8,1,0)</f>
        <v>0</v>
      </c>
      <c r="AI12">
        <f>IF('Qualitative Daten'!AI19=1,1,0)</f>
        <v>0</v>
      </c>
      <c r="AJ12">
        <f>IF('Qualitative Daten'!AJ19=7,1,0)</f>
        <v>0</v>
      </c>
      <c r="AK12">
        <f>IF('Qualitative Daten'!AK19=8,1,0)</f>
        <v>0</v>
      </c>
      <c r="AL12">
        <f>IF('Qualitative Daten'!AL19=600,1,0)</f>
        <v>0</v>
      </c>
      <c r="AM12">
        <f>IF('Qualitative Daten'!AM19=800,1,0)</f>
        <v>0</v>
      </c>
      <c r="AN12">
        <f>IF('Qualitative Daten'!AN19=42,1,0)</f>
        <v>0</v>
      </c>
      <c r="AO12">
        <f>IF('Qualitative Daten'!AO19=43,1,0)</f>
        <v>0</v>
      </c>
      <c r="AP12">
        <f>IF('Qualitative Daten'!AP19=9,1,0)</f>
        <v>0</v>
      </c>
      <c r="AQ12">
        <f>IF('Qualitative Daten'!AQ19=81,1,0)</f>
        <v>0</v>
      </c>
      <c r="AR12">
        <f>IF('Qualitative Daten'!AR19=20,1,0)</f>
        <v>0</v>
      </c>
      <c r="AS12">
        <f>IF('Qualitative Daten'!AS19=1,1,0)</f>
        <v>0</v>
      </c>
      <c r="AT12">
        <f>IF('Qualitative Daten'!AT19=6,1,0)</f>
        <v>0</v>
      </c>
      <c r="AU12">
        <f>IF('Qualitative Daten'!AU19=1,1,0)</f>
        <v>0</v>
      </c>
      <c r="AV12">
        <f>IF('Qualitative Daten'!AV19=1,1,0)</f>
        <v>0</v>
      </c>
      <c r="AW12">
        <f>IF(OR('Qualitative Daten'!AW19=0.6,'Qualitative Daten'!AW19="3'5"),1,0)</f>
        <v>0</v>
      </c>
      <c r="AX12">
        <f>IF(OR('Qualitative Daten'!AX19=2.25,'Qualitative Daten'!AX19="2,1'4",'Qualitative Daten'!AX19="9'4"),1,0)</f>
        <v>0</v>
      </c>
      <c r="AY12">
        <f>IF('Qualitative Daten'!AY19=1,1,0)</f>
        <v>0</v>
      </c>
      <c r="AZ12">
        <f>IF('Qualitative Daten'!AZ19=3,1,0)</f>
        <v>0</v>
      </c>
      <c r="BA12">
        <f>IF('Qualitative Daten'!BA19=6,1,0)</f>
        <v>0</v>
      </c>
      <c r="BB12">
        <f>IF('Qualitative Daten'!BB19=1,1,0)</f>
        <v>0</v>
      </c>
      <c r="BC12">
        <f>IF('Qualitative Daten'!BC19="&gt;",1,0)</f>
        <v>0</v>
      </c>
      <c r="BD12">
        <f>IF('Qualitative Daten'!BD19="&lt;",1,0)</f>
        <v>0</v>
      </c>
      <c r="BE12">
        <f>IF('Qualitative Daten'!BE19=2,1,0)</f>
        <v>0</v>
      </c>
      <c r="BF12">
        <f>IF('Qualitative Daten'!BF19=7,1,0)</f>
        <v>0</v>
      </c>
      <c r="BG12">
        <f>IF('Qualitative Daten'!BG19=0,1,0)</f>
        <v>1</v>
      </c>
      <c r="BH12">
        <f>IF('Qualitative Daten'!BH19="7'3",1,0)</f>
        <v>0</v>
      </c>
      <c r="BI12">
        <f>IF('Qualitative Daten'!BI19="9'10",1,0)</f>
        <v>0</v>
      </c>
      <c r="BJ12">
        <f>IF('Qualitative Daten'!BJ19="1'6",1,0)</f>
        <v>0</v>
      </c>
      <c r="BK12">
        <f>IF('Qualitative Daten'!BK19=5.8,1,0)</f>
        <v>0</v>
      </c>
      <c r="BL12">
        <f>IF('Qualitative Daten'!BL19=37.7,1,0)</f>
        <v>0</v>
      </c>
      <c r="BM12">
        <f>IF('Qualitative Daten'!BM19=0,1,0)</f>
        <v>1</v>
      </c>
      <c r="BN12">
        <f>IF('Qualitative Daten'!BN19=2.56,1,0)</f>
        <v>0</v>
      </c>
      <c r="BO12">
        <f>IF('Qualitative Daten'!BO19=1.49,1,0)</f>
        <v>0</v>
      </c>
      <c r="BP12">
        <f>IF('Qualitative Daten'!BP19=3.5,1,0)</f>
        <v>0</v>
      </c>
      <c r="BQ12">
        <f>IF('Qualitative Daten'!BQ19=4.82,1,0)</f>
        <v>0</v>
      </c>
      <c r="BR12">
        <f>IF('Qualitative Daten'!BR19=2,1,0)</f>
        <v>0</v>
      </c>
      <c r="BS12">
        <f>IF('Qualitative Daten'!BS19=3,1,0)</f>
        <v>0</v>
      </c>
      <c r="BT12">
        <f>IF('Qualitative Daten'!BT19=15,1,0)</f>
        <v>0</v>
      </c>
      <c r="BU12">
        <f>IF('Qualitative Daten'!BU19=8,1,0)</f>
        <v>0</v>
      </c>
      <c r="BV12">
        <f>IF('Qualitative Daten'!BV19=14,1,0)</f>
        <v>0</v>
      </c>
      <c r="BW12">
        <f>IF('Qualitative Daten'!BW19=2,1,0)</f>
        <v>0</v>
      </c>
      <c r="BY12">
        <f t="shared" si="0"/>
        <v>3</v>
      </c>
      <c r="BZ12">
        <f t="shared" si="1"/>
        <v>70</v>
      </c>
      <c r="CA12">
        <f>COUNTIF('Qualitative Daten'!C19:BW19,999)</f>
        <v>0</v>
      </c>
      <c r="CB12" s="2">
        <f t="shared" si="2"/>
        <v>4.1095890410958902E-2</v>
      </c>
      <c r="CC12" s="2">
        <f t="shared" si="3"/>
        <v>2.2727272727272728E-2</v>
      </c>
      <c r="CD12" s="2">
        <f t="shared" si="4"/>
        <v>5.8823529411764705E-2</v>
      </c>
      <c r="CE12" s="2">
        <f t="shared" si="5"/>
        <v>0.16666666666666666</v>
      </c>
      <c r="CF12" s="2">
        <f t="shared" si="6"/>
        <v>0</v>
      </c>
    </row>
    <row r="13" spans="1:84" x14ac:dyDescent="0.35">
      <c r="A13">
        <f>'Qualitative Daten'!A20</f>
        <v>0</v>
      </c>
      <c r="B13">
        <f>'Qualitative Daten'!B20</f>
        <v>0</v>
      </c>
      <c r="C13">
        <f>IF('Qualitative Daten'!C20=7000,1,0)</f>
        <v>0</v>
      </c>
      <c r="D13">
        <f>IF('Qualitative Daten'!D20=5300,1,0)</f>
        <v>0</v>
      </c>
      <c r="E13">
        <f>IF('Qualitative Daten'!E20=4080,1,0)</f>
        <v>0</v>
      </c>
      <c r="F13">
        <f>IF('Qualitative Daten'!F20=12500,1,0)</f>
        <v>0</v>
      </c>
      <c r="G13">
        <f>IF('Qualitative Daten'!G20=9900,1,0)</f>
        <v>0</v>
      </c>
      <c r="H13">
        <f>IF('Qualitative Daten'!H20=4600,1,0)</f>
        <v>0</v>
      </c>
      <c r="I13">
        <f>IF('Qualitative Daten'!I20=4000,1,0)</f>
        <v>0</v>
      </c>
      <c r="J13">
        <f>IF('Qualitative Daten'!J20=6999,1,0)</f>
        <v>0</v>
      </c>
      <c r="K13">
        <f>IF('Qualitative Daten'!K20=2490,1,0)</f>
        <v>0</v>
      </c>
      <c r="L13">
        <f>IF('Qualitative Daten'!L20=3900,1,0)</f>
        <v>0</v>
      </c>
      <c r="M13">
        <f>IF('Qualitative Daten'!M20="&gt;",1,0)</f>
        <v>0</v>
      </c>
      <c r="N13">
        <f>IF('Qualitative Daten'!N20="&gt;",1,0)</f>
        <v>0</v>
      </c>
      <c r="O13">
        <f>IF('Qualitative Daten'!O20="&lt;",1,0)</f>
        <v>0</v>
      </c>
      <c r="P13">
        <f>IF('Qualitative Daten'!P20=500,1,0)</f>
        <v>0</v>
      </c>
      <c r="Q13">
        <f>IF('Qualitative Daten'!Q20=836,1,0)</f>
        <v>0</v>
      </c>
      <c r="R13">
        <f>IF('Qualitative Daten'!R20=4500,1,0)</f>
        <v>0</v>
      </c>
      <c r="S13">
        <f>IF('Qualitative Daten'!S20=64000,1,0)</f>
        <v>0</v>
      </c>
      <c r="T13">
        <f>IF('Qualitative Daten'!T20=699,1,0)</f>
        <v>0</v>
      </c>
      <c r="U13">
        <f>IF('Qualitative Daten'!U20=254,1,0)</f>
        <v>0</v>
      </c>
      <c r="V13">
        <f>IF('Qualitative Daten'!V20=2500,1,0)</f>
        <v>0</v>
      </c>
      <c r="W13">
        <f>IF('Qualitative Daten'!W20=49000,1,0)</f>
        <v>0</v>
      </c>
      <c r="X13">
        <f>IF('Qualitative Daten'!X20=45,1,0)</f>
        <v>0</v>
      </c>
      <c r="Y13">
        <f>IF('Qualitative Daten'!Y20=699,1,0)</f>
        <v>0</v>
      </c>
      <c r="Z13">
        <f>IF('Qualitative Daten'!Z20=51,1,0)</f>
        <v>0</v>
      </c>
      <c r="AA13">
        <f>IF('Qualitative Daten'!AA20=78,1,0)</f>
        <v>0</v>
      </c>
      <c r="AB13">
        <f>IF('Qualitative Daten'!AB20=6,1,0)</f>
        <v>0</v>
      </c>
      <c r="AC13">
        <f>IF('Qualitative Daten'!AC20=80,1,0)</f>
        <v>0</v>
      </c>
      <c r="AD13">
        <f>IF('Qualitative Daten'!AD20=32,1,0)</f>
        <v>0</v>
      </c>
      <c r="AE13">
        <f>IF('Qualitative Daten'!AE20=0,1,0)</f>
        <v>1</v>
      </c>
      <c r="AF13">
        <f>IF('Qualitative Daten'!AF20=35000,1,0)</f>
        <v>0</v>
      </c>
      <c r="AG13">
        <f>IF('Qualitative Daten'!AG20=1000,1,0)</f>
        <v>0</v>
      </c>
      <c r="AH13">
        <f>IF('Qualitative Daten'!AH20=8,1,0)</f>
        <v>0</v>
      </c>
      <c r="AI13">
        <f>IF('Qualitative Daten'!AI20=1,1,0)</f>
        <v>0</v>
      </c>
      <c r="AJ13">
        <f>IF('Qualitative Daten'!AJ20=7,1,0)</f>
        <v>0</v>
      </c>
      <c r="AK13">
        <f>IF('Qualitative Daten'!AK20=8,1,0)</f>
        <v>0</v>
      </c>
      <c r="AL13">
        <f>IF('Qualitative Daten'!AL20=600,1,0)</f>
        <v>0</v>
      </c>
      <c r="AM13">
        <f>IF('Qualitative Daten'!AM20=800,1,0)</f>
        <v>0</v>
      </c>
      <c r="AN13">
        <f>IF('Qualitative Daten'!AN20=42,1,0)</f>
        <v>0</v>
      </c>
      <c r="AO13">
        <f>IF('Qualitative Daten'!AO20=43,1,0)</f>
        <v>0</v>
      </c>
      <c r="AP13">
        <f>IF('Qualitative Daten'!AP20=9,1,0)</f>
        <v>0</v>
      </c>
      <c r="AQ13">
        <f>IF('Qualitative Daten'!AQ20=81,1,0)</f>
        <v>0</v>
      </c>
      <c r="AR13">
        <f>IF('Qualitative Daten'!AR20=20,1,0)</f>
        <v>0</v>
      </c>
      <c r="AS13">
        <f>IF('Qualitative Daten'!AS20=1,1,0)</f>
        <v>0</v>
      </c>
      <c r="AT13">
        <f>IF('Qualitative Daten'!AT20=6,1,0)</f>
        <v>0</v>
      </c>
      <c r="AU13">
        <f>IF('Qualitative Daten'!AU20=1,1,0)</f>
        <v>0</v>
      </c>
      <c r="AV13">
        <f>IF('Qualitative Daten'!AV20=1,1,0)</f>
        <v>0</v>
      </c>
      <c r="AW13">
        <f>IF(OR('Qualitative Daten'!AW20=0.6,'Qualitative Daten'!AW20="3'5"),1,0)</f>
        <v>0</v>
      </c>
      <c r="AX13">
        <f>IF(OR('Qualitative Daten'!AX20=2.25,'Qualitative Daten'!AX20="2,1'4",'Qualitative Daten'!AX20="9'4"),1,0)</f>
        <v>0</v>
      </c>
      <c r="AY13">
        <f>IF('Qualitative Daten'!AY20=1,1,0)</f>
        <v>0</v>
      </c>
      <c r="AZ13">
        <f>IF('Qualitative Daten'!AZ20=3,1,0)</f>
        <v>0</v>
      </c>
      <c r="BA13">
        <f>IF('Qualitative Daten'!BA20=6,1,0)</f>
        <v>0</v>
      </c>
      <c r="BB13">
        <f>IF('Qualitative Daten'!BB20=1,1,0)</f>
        <v>0</v>
      </c>
      <c r="BC13">
        <f>IF('Qualitative Daten'!BC20="&gt;",1,0)</f>
        <v>0</v>
      </c>
      <c r="BD13">
        <f>IF('Qualitative Daten'!BD20="&lt;",1,0)</f>
        <v>0</v>
      </c>
      <c r="BE13">
        <f>IF('Qualitative Daten'!BE20=2,1,0)</f>
        <v>0</v>
      </c>
      <c r="BF13">
        <f>IF('Qualitative Daten'!BF20=7,1,0)</f>
        <v>0</v>
      </c>
      <c r="BG13">
        <f>IF('Qualitative Daten'!BG20=0,1,0)</f>
        <v>1</v>
      </c>
      <c r="BH13">
        <f>IF('Qualitative Daten'!BH20="7'3",1,0)</f>
        <v>0</v>
      </c>
      <c r="BI13">
        <f>IF('Qualitative Daten'!BI20="9'10",1,0)</f>
        <v>0</v>
      </c>
      <c r="BJ13">
        <f>IF('Qualitative Daten'!BJ20="1'6",1,0)</f>
        <v>0</v>
      </c>
      <c r="BK13">
        <f>IF('Qualitative Daten'!BK20=5.8,1,0)</f>
        <v>0</v>
      </c>
      <c r="BL13">
        <f>IF('Qualitative Daten'!BL20=37.7,1,0)</f>
        <v>0</v>
      </c>
      <c r="BM13">
        <f>IF('Qualitative Daten'!BM20=0,1,0)</f>
        <v>1</v>
      </c>
      <c r="BN13">
        <f>IF('Qualitative Daten'!BN20=2.56,1,0)</f>
        <v>0</v>
      </c>
      <c r="BO13">
        <f>IF('Qualitative Daten'!BO20=1.49,1,0)</f>
        <v>0</v>
      </c>
      <c r="BP13">
        <f>IF('Qualitative Daten'!BP20=3.5,1,0)</f>
        <v>0</v>
      </c>
      <c r="BQ13">
        <f>IF('Qualitative Daten'!BQ20=4.82,1,0)</f>
        <v>0</v>
      </c>
      <c r="BR13">
        <f>IF('Qualitative Daten'!BR20=2,1,0)</f>
        <v>0</v>
      </c>
      <c r="BS13">
        <f>IF('Qualitative Daten'!BS20=3,1,0)</f>
        <v>0</v>
      </c>
      <c r="BT13">
        <f>IF('Qualitative Daten'!BT20=15,1,0)</f>
        <v>0</v>
      </c>
      <c r="BU13">
        <f>IF('Qualitative Daten'!BU20=8,1,0)</f>
        <v>0</v>
      </c>
      <c r="BV13">
        <f>IF('Qualitative Daten'!BV20=14,1,0)</f>
        <v>0</v>
      </c>
      <c r="BW13">
        <f>IF('Qualitative Daten'!BW20=2,1,0)</f>
        <v>0</v>
      </c>
      <c r="BY13">
        <f t="shared" si="0"/>
        <v>3</v>
      </c>
      <c r="BZ13">
        <f t="shared" si="1"/>
        <v>70</v>
      </c>
      <c r="CA13">
        <f>COUNTIF('Qualitative Daten'!C20:BW20,999)</f>
        <v>0</v>
      </c>
      <c r="CB13" s="2">
        <f t="shared" si="2"/>
        <v>4.1095890410958902E-2</v>
      </c>
      <c r="CC13" s="2">
        <f t="shared" si="3"/>
        <v>2.2727272727272728E-2</v>
      </c>
      <c r="CD13" s="2">
        <f t="shared" si="4"/>
        <v>5.8823529411764705E-2</v>
      </c>
      <c r="CE13" s="2">
        <f t="shared" si="5"/>
        <v>0.16666666666666666</v>
      </c>
      <c r="CF13" s="2">
        <f t="shared" si="6"/>
        <v>0</v>
      </c>
    </row>
    <row r="14" spans="1:84" x14ac:dyDescent="0.35">
      <c r="A14">
        <f>'Qualitative Daten'!A21</f>
        <v>0</v>
      </c>
      <c r="B14">
        <f>'Qualitative Daten'!B21</f>
        <v>0</v>
      </c>
      <c r="C14">
        <f>IF('Qualitative Daten'!C21=7000,1,0)</f>
        <v>0</v>
      </c>
      <c r="D14">
        <f>IF('Qualitative Daten'!D21=5300,1,0)</f>
        <v>0</v>
      </c>
      <c r="E14">
        <f>IF('Qualitative Daten'!E21=4080,1,0)</f>
        <v>0</v>
      </c>
      <c r="F14">
        <f>IF('Qualitative Daten'!F21=12500,1,0)</f>
        <v>0</v>
      </c>
      <c r="G14">
        <f>IF('Qualitative Daten'!G21=9900,1,0)</f>
        <v>0</v>
      </c>
      <c r="H14">
        <f>IF('Qualitative Daten'!H21=4600,1,0)</f>
        <v>0</v>
      </c>
      <c r="I14">
        <f>IF('Qualitative Daten'!I21=4000,1,0)</f>
        <v>0</v>
      </c>
      <c r="J14">
        <f>IF('Qualitative Daten'!J21=6999,1,0)</f>
        <v>0</v>
      </c>
      <c r="K14">
        <f>IF('Qualitative Daten'!K21=2490,1,0)</f>
        <v>0</v>
      </c>
      <c r="L14">
        <f>IF('Qualitative Daten'!L21=3900,1,0)</f>
        <v>0</v>
      </c>
      <c r="M14">
        <f>IF('Qualitative Daten'!M21="&gt;",1,0)</f>
        <v>0</v>
      </c>
      <c r="N14">
        <f>IF('Qualitative Daten'!N21="&gt;",1,0)</f>
        <v>0</v>
      </c>
      <c r="O14">
        <f>IF('Qualitative Daten'!O21="&lt;",1,0)</f>
        <v>0</v>
      </c>
      <c r="P14">
        <f>IF('Qualitative Daten'!P21=500,1,0)</f>
        <v>0</v>
      </c>
      <c r="Q14">
        <f>IF('Qualitative Daten'!Q21=836,1,0)</f>
        <v>0</v>
      </c>
      <c r="R14">
        <f>IF('Qualitative Daten'!R21=4500,1,0)</f>
        <v>0</v>
      </c>
      <c r="S14">
        <f>IF('Qualitative Daten'!S21=64000,1,0)</f>
        <v>0</v>
      </c>
      <c r="T14">
        <f>IF('Qualitative Daten'!T21=699,1,0)</f>
        <v>0</v>
      </c>
      <c r="U14">
        <f>IF('Qualitative Daten'!U21=254,1,0)</f>
        <v>0</v>
      </c>
      <c r="V14">
        <f>IF('Qualitative Daten'!V21=2500,1,0)</f>
        <v>0</v>
      </c>
      <c r="W14">
        <f>IF('Qualitative Daten'!W21=49000,1,0)</f>
        <v>0</v>
      </c>
      <c r="X14">
        <f>IF('Qualitative Daten'!X21=45,1,0)</f>
        <v>0</v>
      </c>
      <c r="Y14">
        <f>IF('Qualitative Daten'!Y21=699,1,0)</f>
        <v>0</v>
      </c>
      <c r="Z14">
        <f>IF('Qualitative Daten'!Z21=51,1,0)</f>
        <v>0</v>
      </c>
      <c r="AA14">
        <f>IF('Qualitative Daten'!AA21=78,1,0)</f>
        <v>0</v>
      </c>
      <c r="AB14">
        <f>IF('Qualitative Daten'!AB21=6,1,0)</f>
        <v>0</v>
      </c>
      <c r="AC14">
        <f>IF('Qualitative Daten'!AC21=80,1,0)</f>
        <v>0</v>
      </c>
      <c r="AD14">
        <f>IF('Qualitative Daten'!AD21=32,1,0)</f>
        <v>0</v>
      </c>
      <c r="AE14">
        <f>IF('Qualitative Daten'!AE21=0,1,0)</f>
        <v>1</v>
      </c>
      <c r="AF14">
        <f>IF('Qualitative Daten'!AF21=35000,1,0)</f>
        <v>0</v>
      </c>
      <c r="AG14">
        <f>IF('Qualitative Daten'!AG21=1000,1,0)</f>
        <v>0</v>
      </c>
      <c r="AH14">
        <f>IF('Qualitative Daten'!AH21=8,1,0)</f>
        <v>0</v>
      </c>
      <c r="AI14">
        <f>IF('Qualitative Daten'!AI21=1,1,0)</f>
        <v>0</v>
      </c>
      <c r="AJ14">
        <f>IF('Qualitative Daten'!AJ21=7,1,0)</f>
        <v>0</v>
      </c>
      <c r="AK14">
        <f>IF('Qualitative Daten'!AK21=8,1,0)</f>
        <v>0</v>
      </c>
      <c r="AL14">
        <f>IF('Qualitative Daten'!AL21=600,1,0)</f>
        <v>0</v>
      </c>
      <c r="AM14">
        <f>IF('Qualitative Daten'!AM21=800,1,0)</f>
        <v>0</v>
      </c>
      <c r="AN14">
        <f>IF('Qualitative Daten'!AN21=42,1,0)</f>
        <v>0</v>
      </c>
      <c r="AO14">
        <f>IF('Qualitative Daten'!AO21=43,1,0)</f>
        <v>0</v>
      </c>
      <c r="AP14">
        <f>IF('Qualitative Daten'!AP21=9,1,0)</f>
        <v>0</v>
      </c>
      <c r="AQ14">
        <f>IF('Qualitative Daten'!AQ21=81,1,0)</f>
        <v>0</v>
      </c>
      <c r="AR14">
        <f>IF('Qualitative Daten'!AR21=20,1,0)</f>
        <v>0</v>
      </c>
      <c r="AS14">
        <f>IF('Qualitative Daten'!AS21=1,1,0)</f>
        <v>0</v>
      </c>
      <c r="AT14">
        <f>IF('Qualitative Daten'!AT21=6,1,0)</f>
        <v>0</v>
      </c>
      <c r="AU14">
        <f>IF('Qualitative Daten'!AU21=1,1,0)</f>
        <v>0</v>
      </c>
      <c r="AV14">
        <f>IF('Qualitative Daten'!AV21=1,1,0)</f>
        <v>0</v>
      </c>
      <c r="AW14">
        <f>IF(OR('Qualitative Daten'!AW21=0.6,'Qualitative Daten'!AW21="3'5"),1,0)</f>
        <v>0</v>
      </c>
      <c r="AX14">
        <f>IF(OR('Qualitative Daten'!AX21=2.25,'Qualitative Daten'!AX21="2,1'4",'Qualitative Daten'!AX21="9'4"),1,0)</f>
        <v>0</v>
      </c>
      <c r="AY14">
        <f>IF('Qualitative Daten'!AY21=1,1,0)</f>
        <v>0</v>
      </c>
      <c r="AZ14">
        <f>IF('Qualitative Daten'!AZ21=3,1,0)</f>
        <v>0</v>
      </c>
      <c r="BA14">
        <f>IF('Qualitative Daten'!BA21=6,1,0)</f>
        <v>0</v>
      </c>
      <c r="BB14">
        <f>IF('Qualitative Daten'!BB21=1,1,0)</f>
        <v>0</v>
      </c>
      <c r="BC14">
        <f>IF('Qualitative Daten'!BC21="&gt;",1,0)</f>
        <v>0</v>
      </c>
      <c r="BD14">
        <f>IF('Qualitative Daten'!BD21="&lt;",1,0)</f>
        <v>0</v>
      </c>
      <c r="BE14">
        <f>IF('Qualitative Daten'!BE21=2,1,0)</f>
        <v>0</v>
      </c>
      <c r="BF14">
        <f>IF('Qualitative Daten'!BF21=7,1,0)</f>
        <v>0</v>
      </c>
      <c r="BG14">
        <f>IF('Qualitative Daten'!BG21=0,1,0)</f>
        <v>1</v>
      </c>
      <c r="BH14">
        <f>IF('Qualitative Daten'!BH21="7'3",1,0)</f>
        <v>0</v>
      </c>
      <c r="BI14">
        <f>IF('Qualitative Daten'!BI21="9'10",1,0)</f>
        <v>0</v>
      </c>
      <c r="BJ14">
        <f>IF('Qualitative Daten'!BJ21="1'6",1,0)</f>
        <v>0</v>
      </c>
      <c r="BK14">
        <f>IF('Qualitative Daten'!BK21=5.8,1,0)</f>
        <v>0</v>
      </c>
      <c r="BL14">
        <f>IF('Qualitative Daten'!BL21=37.7,1,0)</f>
        <v>0</v>
      </c>
      <c r="BM14">
        <f>IF('Qualitative Daten'!BM21=0,1,0)</f>
        <v>1</v>
      </c>
      <c r="BN14">
        <f>IF('Qualitative Daten'!BN21=2.56,1,0)</f>
        <v>0</v>
      </c>
      <c r="BO14">
        <f>IF('Qualitative Daten'!BO21=1.49,1,0)</f>
        <v>0</v>
      </c>
      <c r="BP14">
        <f>IF('Qualitative Daten'!BP21=3.5,1,0)</f>
        <v>0</v>
      </c>
      <c r="BQ14">
        <f>IF('Qualitative Daten'!BQ21=4.82,1,0)</f>
        <v>0</v>
      </c>
      <c r="BR14">
        <f>IF('Qualitative Daten'!BR21=2,1,0)</f>
        <v>0</v>
      </c>
      <c r="BS14">
        <f>IF('Qualitative Daten'!BS21=3,1,0)</f>
        <v>0</v>
      </c>
      <c r="BT14">
        <f>IF('Qualitative Daten'!BT21=15,1,0)</f>
        <v>0</v>
      </c>
      <c r="BU14">
        <f>IF('Qualitative Daten'!BU21=8,1,0)</f>
        <v>0</v>
      </c>
      <c r="BV14">
        <f>IF('Qualitative Daten'!BV21=14,1,0)</f>
        <v>0</v>
      </c>
      <c r="BW14">
        <f>IF('Qualitative Daten'!BW21=2,1,0)</f>
        <v>0</v>
      </c>
      <c r="BY14">
        <f t="shared" si="0"/>
        <v>3</v>
      </c>
      <c r="BZ14">
        <f t="shared" si="1"/>
        <v>70</v>
      </c>
      <c r="CA14">
        <f>COUNTIF('Qualitative Daten'!C21:BW21,999)</f>
        <v>0</v>
      </c>
      <c r="CB14" s="2">
        <f t="shared" si="2"/>
        <v>4.1095890410958902E-2</v>
      </c>
      <c r="CC14" s="2">
        <f t="shared" si="3"/>
        <v>2.2727272727272728E-2</v>
      </c>
      <c r="CD14" s="2">
        <f t="shared" si="4"/>
        <v>5.8823529411764705E-2</v>
      </c>
      <c r="CE14" s="2">
        <f t="shared" si="5"/>
        <v>0.16666666666666666</v>
      </c>
      <c r="CF14" s="2">
        <f t="shared" si="6"/>
        <v>0</v>
      </c>
    </row>
    <row r="15" spans="1:84" x14ac:dyDescent="0.35">
      <c r="A15">
        <f>'Qualitative Daten'!A22</f>
        <v>0</v>
      </c>
      <c r="B15">
        <f>'Qualitative Daten'!B22</f>
        <v>0</v>
      </c>
      <c r="C15">
        <f>IF('Qualitative Daten'!C22=7000,1,0)</f>
        <v>0</v>
      </c>
      <c r="D15">
        <f>IF('Qualitative Daten'!D22=5300,1,0)</f>
        <v>0</v>
      </c>
      <c r="E15">
        <f>IF('Qualitative Daten'!E22=4080,1,0)</f>
        <v>0</v>
      </c>
      <c r="F15">
        <f>IF('Qualitative Daten'!F22=12500,1,0)</f>
        <v>0</v>
      </c>
      <c r="G15">
        <f>IF('Qualitative Daten'!G22=9900,1,0)</f>
        <v>0</v>
      </c>
      <c r="H15">
        <f>IF('Qualitative Daten'!H22=4600,1,0)</f>
        <v>0</v>
      </c>
      <c r="I15">
        <f>IF('Qualitative Daten'!I22=4000,1,0)</f>
        <v>0</v>
      </c>
      <c r="J15">
        <f>IF('Qualitative Daten'!J22=6999,1,0)</f>
        <v>0</v>
      </c>
      <c r="K15">
        <f>IF('Qualitative Daten'!K22=2490,1,0)</f>
        <v>0</v>
      </c>
      <c r="L15">
        <f>IF('Qualitative Daten'!L22=3900,1,0)</f>
        <v>0</v>
      </c>
      <c r="M15">
        <f>IF('Qualitative Daten'!M22="&gt;",1,0)</f>
        <v>0</v>
      </c>
      <c r="N15">
        <f>IF('Qualitative Daten'!N22="&gt;",1,0)</f>
        <v>0</v>
      </c>
      <c r="O15">
        <f>IF('Qualitative Daten'!O22="&lt;",1,0)</f>
        <v>0</v>
      </c>
      <c r="P15">
        <f>IF('Qualitative Daten'!P22=500,1,0)</f>
        <v>0</v>
      </c>
      <c r="Q15">
        <f>IF('Qualitative Daten'!Q22=836,1,0)</f>
        <v>0</v>
      </c>
      <c r="R15">
        <f>IF('Qualitative Daten'!R22=4500,1,0)</f>
        <v>0</v>
      </c>
      <c r="S15">
        <f>IF('Qualitative Daten'!S22=64000,1,0)</f>
        <v>0</v>
      </c>
      <c r="T15">
        <f>IF('Qualitative Daten'!T22=699,1,0)</f>
        <v>0</v>
      </c>
      <c r="U15">
        <f>IF('Qualitative Daten'!U22=254,1,0)</f>
        <v>0</v>
      </c>
      <c r="V15">
        <f>IF('Qualitative Daten'!V22=2500,1,0)</f>
        <v>0</v>
      </c>
      <c r="W15">
        <f>IF('Qualitative Daten'!W22=49000,1,0)</f>
        <v>0</v>
      </c>
      <c r="X15">
        <f>IF('Qualitative Daten'!X22=45,1,0)</f>
        <v>0</v>
      </c>
      <c r="Y15">
        <f>IF('Qualitative Daten'!Y22=699,1,0)</f>
        <v>0</v>
      </c>
      <c r="Z15">
        <f>IF('Qualitative Daten'!Z22=51,1,0)</f>
        <v>0</v>
      </c>
      <c r="AA15">
        <f>IF('Qualitative Daten'!AA22=78,1,0)</f>
        <v>0</v>
      </c>
      <c r="AB15">
        <f>IF('Qualitative Daten'!AB22=6,1,0)</f>
        <v>0</v>
      </c>
      <c r="AC15">
        <f>IF('Qualitative Daten'!AC22=80,1,0)</f>
        <v>0</v>
      </c>
      <c r="AD15">
        <f>IF('Qualitative Daten'!AD22=32,1,0)</f>
        <v>0</v>
      </c>
      <c r="AE15">
        <f>IF('Qualitative Daten'!AE22=0,1,0)</f>
        <v>1</v>
      </c>
      <c r="AF15">
        <f>IF('Qualitative Daten'!AF22=35000,1,0)</f>
        <v>0</v>
      </c>
      <c r="AG15">
        <f>IF('Qualitative Daten'!AG22=1000,1,0)</f>
        <v>0</v>
      </c>
      <c r="AH15">
        <f>IF('Qualitative Daten'!AH22=8,1,0)</f>
        <v>0</v>
      </c>
      <c r="AI15">
        <f>IF('Qualitative Daten'!AI22=1,1,0)</f>
        <v>0</v>
      </c>
      <c r="AJ15">
        <f>IF('Qualitative Daten'!AJ22=7,1,0)</f>
        <v>0</v>
      </c>
      <c r="AK15">
        <f>IF('Qualitative Daten'!AK22=8,1,0)</f>
        <v>0</v>
      </c>
      <c r="AL15">
        <f>IF('Qualitative Daten'!AL22=600,1,0)</f>
        <v>0</v>
      </c>
      <c r="AM15">
        <f>IF('Qualitative Daten'!AM22=800,1,0)</f>
        <v>0</v>
      </c>
      <c r="AN15">
        <f>IF('Qualitative Daten'!AN22=42,1,0)</f>
        <v>0</v>
      </c>
      <c r="AO15">
        <f>IF('Qualitative Daten'!AO22=43,1,0)</f>
        <v>0</v>
      </c>
      <c r="AP15">
        <f>IF('Qualitative Daten'!AP22=9,1,0)</f>
        <v>0</v>
      </c>
      <c r="AQ15">
        <f>IF('Qualitative Daten'!AQ22=81,1,0)</f>
        <v>0</v>
      </c>
      <c r="AR15">
        <f>IF('Qualitative Daten'!AR22=20,1,0)</f>
        <v>0</v>
      </c>
      <c r="AS15">
        <f>IF('Qualitative Daten'!AS22=1,1,0)</f>
        <v>0</v>
      </c>
      <c r="AT15">
        <f>IF('Qualitative Daten'!AT22=6,1,0)</f>
        <v>0</v>
      </c>
      <c r="AU15">
        <f>IF('Qualitative Daten'!AU22=1,1,0)</f>
        <v>0</v>
      </c>
      <c r="AV15">
        <f>IF('Qualitative Daten'!AV22=1,1,0)</f>
        <v>0</v>
      </c>
      <c r="AW15">
        <f>IF(OR('Qualitative Daten'!AW22=0.6,'Qualitative Daten'!AW22="3'5"),1,0)</f>
        <v>0</v>
      </c>
      <c r="AX15">
        <f>IF(OR('Qualitative Daten'!AX22=2.25,'Qualitative Daten'!AX22="2,1'4",'Qualitative Daten'!AX22="9'4"),1,0)</f>
        <v>0</v>
      </c>
      <c r="AY15">
        <f>IF('Qualitative Daten'!AY22=1,1,0)</f>
        <v>0</v>
      </c>
      <c r="AZ15">
        <f>IF('Qualitative Daten'!AZ22=3,1,0)</f>
        <v>0</v>
      </c>
      <c r="BA15">
        <f>IF('Qualitative Daten'!BA22=6,1,0)</f>
        <v>0</v>
      </c>
      <c r="BB15">
        <f>IF('Qualitative Daten'!BB22=1,1,0)</f>
        <v>0</v>
      </c>
      <c r="BC15">
        <f>IF('Qualitative Daten'!BC22="&gt;",1,0)</f>
        <v>0</v>
      </c>
      <c r="BD15">
        <f>IF('Qualitative Daten'!BD22="&lt;",1,0)</f>
        <v>0</v>
      </c>
      <c r="BE15">
        <f>IF('Qualitative Daten'!BE22=2,1,0)</f>
        <v>0</v>
      </c>
      <c r="BF15">
        <f>IF('Qualitative Daten'!BF22=7,1,0)</f>
        <v>0</v>
      </c>
      <c r="BG15">
        <f>IF('Qualitative Daten'!BG22=0,1,0)</f>
        <v>1</v>
      </c>
      <c r="BH15">
        <f>IF('Qualitative Daten'!BH22="7'3",1,0)</f>
        <v>0</v>
      </c>
      <c r="BI15">
        <f>IF('Qualitative Daten'!BI22="9'10",1,0)</f>
        <v>0</v>
      </c>
      <c r="BJ15">
        <f>IF('Qualitative Daten'!BJ22="1'6",1,0)</f>
        <v>0</v>
      </c>
      <c r="BK15">
        <f>IF('Qualitative Daten'!BK22=5.8,1,0)</f>
        <v>0</v>
      </c>
      <c r="BL15">
        <f>IF('Qualitative Daten'!BL22=37.7,1,0)</f>
        <v>0</v>
      </c>
      <c r="BM15">
        <f>IF('Qualitative Daten'!BM22=0,1,0)</f>
        <v>1</v>
      </c>
      <c r="BN15">
        <f>IF('Qualitative Daten'!BN22=2.56,1,0)</f>
        <v>0</v>
      </c>
      <c r="BO15">
        <f>IF('Qualitative Daten'!BO22=1.49,1,0)</f>
        <v>0</v>
      </c>
      <c r="BP15">
        <f>IF('Qualitative Daten'!BP22=3.5,1,0)</f>
        <v>0</v>
      </c>
      <c r="BQ15">
        <f>IF('Qualitative Daten'!BQ22=4.82,1,0)</f>
        <v>0</v>
      </c>
      <c r="BR15">
        <f>IF('Qualitative Daten'!BR22=2,1,0)</f>
        <v>0</v>
      </c>
      <c r="BS15">
        <f>IF('Qualitative Daten'!BS22=3,1,0)</f>
        <v>0</v>
      </c>
      <c r="BT15">
        <f>IF('Qualitative Daten'!BT22=15,1,0)</f>
        <v>0</v>
      </c>
      <c r="BU15">
        <f>IF('Qualitative Daten'!BU22=8,1,0)</f>
        <v>0</v>
      </c>
      <c r="BV15">
        <f>IF('Qualitative Daten'!BV22=14,1,0)</f>
        <v>0</v>
      </c>
      <c r="BW15">
        <f>IF('Qualitative Daten'!BW22=2,1,0)</f>
        <v>0</v>
      </c>
      <c r="BY15">
        <f t="shared" si="0"/>
        <v>3</v>
      </c>
      <c r="BZ15">
        <f t="shared" si="1"/>
        <v>70</v>
      </c>
      <c r="CA15">
        <f>COUNTIF('Qualitative Daten'!C22:BW22,999)</f>
        <v>0</v>
      </c>
      <c r="CB15" s="2">
        <f t="shared" si="2"/>
        <v>4.1095890410958902E-2</v>
      </c>
      <c r="CC15" s="2">
        <f t="shared" si="3"/>
        <v>2.2727272727272728E-2</v>
      </c>
      <c r="CD15" s="2">
        <f t="shared" si="4"/>
        <v>5.8823529411764705E-2</v>
      </c>
      <c r="CE15" s="2">
        <f t="shared" si="5"/>
        <v>0.16666666666666666</v>
      </c>
      <c r="CF15" s="2">
        <f t="shared" si="6"/>
        <v>0</v>
      </c>
    </row>
    <row r="16" spans="1:84" x14ac:dyDescent="0.35">
      <c r="A16">
        <f>'Qualitative Daten'!A23</f>
        <v>0</v>
      </c>
      <c r="B16">
        <f>'Qualitative Daten'!B23</f>
        <v>0</v>
      </c>
      <c r="C16">
        <f>IF('Qualitative Daten'!C23=7000,1,0)</f>
        <v>0</v>
      </c>
      <c r="D16">
        <f>IF('Qualitative Daten'!D23=5300,1,0)</f>
        <v>0</v>
      </c>
      <c r="E16">
        <f>IF('Qualitative Daten'!E23=4080,1,0)</f>
        <v>0</v>
      </c>
      <c r="F16">
        <f>IF('Qualitative Daten'!F23=12500,1,0)</f>
        <v>0</v>
      </c>
      <c r="G16">
        <f>IF('Qualitative Daten'!G23=9900,1,0)</f>
        <v>0</v>
      </c>
      <c r="H16">
        <f>IF('Qualitative Daten'!H23=4600,1,0)</f>
        <v>0</v>
      </c>
      <c r="I16">
        <f>IF('Qualitative Daten'!I23=4000,1,0)</f>
        <v>0</v>
      </c>
      <c r="J16">
        <f>IF('Qualitative Daten'!J23=6999,1,0)</f>
        <v>0</v>
      </c>
      <c r="K16">
        <f>IF('Qualitative Daten'!K23=2490,1,0)</f>
        <v>0</v>
      </c>
      <c r="L16">
        <f>IF('Qualitative Daten'!L23=3900,1,0)</f>
        <v>0</v>
      </c>
      <c r="M16">
        <f>IF('Qualitative Daten'!M23="&gt;",1,0)</f>
        <v>0</v>
      </c>
      <c r="N16">
        <f>IF('Qualitative Daten'!N23="&gt;",1,0)</f>
        <v>0</v>
      </c>
      <c r="O16">
        <f>IF('Qualitative Daten'!O23="&lt;",1,0)</f>
        <v>0</v>
      </c>
      <c r="P16">
        <f>IF('Qualitative Daten'!P23=500,1,0)</f>
        <v>0</v>
      </c>
      <c r="Q16">
        <f>IF('Qualitative Daten'!Q23=836,1,0)</f>
        <v>0</v>
      </c>
      <c r="R16">
        <f>IF('Qualitative Daten'!R23=4500,1,0)</f>
        <v>0</v>
      </c>
      <c r="S16">
        <f>IF('Qualitative Daten'!S23=64000,1,0)</f>
        <v>0</v>
      </c>
      <c r="T16">
        <f>IF('Qualitative Daten'!T23=699,1,0)</f>
        <v>0</v>
      </c>
      <c r="U16">
        <f>IF('Qualitative Daten'!U23=254,1,0)</f>
        <v>0</v>
      </c>
      <c r="V16">
        <f>IF('Qualitative Daten'!V23=2500,1,0)</f>
        <v>0</v>
      </c>
      <c r="W16">
        <f>IF('Qualitative Daten'!W23=49000,1,0)</f>
        <v>0</v>
      </c>
      <c r="X16">
        <f>IF('Qualitative Daten'!X23=45,1,0)</f>
        <v>0</v>
      </c>
      <c r="Y16">
        <f>IF('Qualitative Daten'!Y23=699,1,0)</f>
        <v>0</v>
      </c>
      <c r="Z16">
        <f>IF('Qualitative Daten'!Z23=51,1,0)</f>
        <v>0</v>
      </c>
      <c r="AA16">
        <f>IF('Qualitative Daten'!AA23=78,1,0)</f>
        <v>0</v>
      </c>
      <c r="AB16">
        <f>IF('Qualitative Daten'!AB23=6,1,0)</f>
        <v>0</v>
      </c>
      <c r="AC16">
        <f>IF('Qualitative Daten'!AC23=80,1,0)</f>
        <v>0</v>
      </c>
      <c r="AD16">
        <f>IF('Qualitative Daten'!AD23=32,1,0)</f>
        <v>0</v>
      </c>
      <c r="AE16">
        <f>IF('Qualitative Daten'!AE23=0,1,0)</f>
        <v>1</v>
      </c>
      <c r="AF16">
        <f>IF('Qualitative Daten'!AF23=35000,1,0)</f>
        <v>0</v>
      </c>
      <c r="AG16">
        <f>IF('Qualitative Daten'!AG23=1000,1,0)</f>
        <v>0</v>
      </c>
      <c r="AH16">
        <f>IF('Qualitative Daten'!AH23=8,1,0)</f>
        <v>0</v>
      </c>
      <c r="AI16">
        <f>IF('Qualitative Daten'!AI23=1,1,0)</f>
        <v>0</v>
      </c>
      <c r="AJ16">
        <f>IF('Qualitative Daten'!AJ23=7,1,0)</f>
        <v>0</v>
      </c>
      <c r="AK16">
        <f>IF('Qualitative Daten'!AK23=8,1,0)</f>
        <v>0</v>
      </c>
      <c r="AL16">
        <f>IF('Qualitative Daten'!AL23=600,1,0)</f>
        <v>0</v>
      </c>
      <c r="AM16">
        <f>IF('Qualitative Daten'!AM23=800,1,0)</f>
        <v>0</v>
      </c>
      <c r="AN16">
        <f>IF('Qualitative Daten'!AN23=42,1,0)</f>
        <v>0</v>
      </c>
      <c r="AO16">
        <f>IF('Qualitative Daten'!AO23=43,1,0)</f>
        <v>0</v>
      </c>
      <c r="AP16">
        <f>IF('Qualitative Daten'!AP23=9,1,0)</f>
        <v>0</v>
      </c>
      <c r="AQ16">
        <f>IF('Qualitative Daten'!AQ23=81,1,0)</f>
        <v>0</v>
      </c>
      <c r="AR16">
        <f>IF('Qualitative Daten'!AR23=20,1,0)</f>
        <v>0</v>
      </c>
      <c r="AS16">
        <f>IF('Qualitative Daten'!AS23=1,1,0)</f>
        <v>0</v>
      </c>
      <c r="AT16">
        <f>IF('Qualitative Daten'!AT23=6,1,0)</f>
        <v>0</v>
      </c>
      <c r="AU16">
        <f>IF('Qualitative Daten'!AU23=1,1,0)</f>
        <v>0</v>
      </c>
      <c r="AV16">
        <f>IF('Qualitative Daten'!AV23=1,1,0)</f>
        <v>0</v>
      </c>
      <c r="AW16">
        <f>IF(OR('Qualitative Daten'!AW23=0.6,'Qualitative Daten'!AW23="3'5"),1,0)</f>
        <v>0</v>
      </c>
      <c r="AX16">
        <f>IF(OR('Qualitative Daten'!AX23=2.25,'Qualitative Daten'!AX23="2,1'4",'Qualitative Daten'!AX23="9'4"),1,0)</f>
        <v>0</v>
      </c>
      <c r="AY16">
        <f>IF('Qualitative Daten'!AY23=1,1,0)</f>
        <v>0</v>
      </c>
      <c r="AZ16">
        <f>IF('Qualitative Daten'!AZ23=3,1,0)</f>
        <v>0</v>
      </c>
      <c r="BA16">
        <f>IF('Qualitative Daten'!BA23=6,1,0)</f>
        <v>0</v>
      </c>
      <c r="BB16">
        <f>IF('Qualitative Daten'!BB23=1,1,0)</f>
        <v>0</v>
      </c>
      <c r="BC16">
        <f>IF('Qualitative Daten'!BC23="&gt;",1,0)</f>
        <v>0</v>
      </c>
      <c r="BD16">
        <f>IF('Qualitative Daten'!BD23="&lt;",1,0)</f>
        <v>0</v>
      </c>
      <c r="BE16">
        <f>IF('Qualitative Daten'!BE23=2,1,0)</f>
        <v>0</v>
      </c>
      <c r="BF16">
        <f>IF('Qualitative Daten'!BF23=7,1,0)</f>
        <v>0</v>
      </c>
      <c r="BG16">
        <f>IF('Qualitative Daten'!BG23=0,1,0)</f>
        <v>1</v>
      </c>
      <c r="BH16">
        <f>IF('Qualitative Daten'!BH23="7'3",1,0)</f>
        <v>0</v>
      </c>
      <c r="BI16">
        <f>IF('Qualitative Daten'!BI23="9'10",1,0)</f>
        <v>0</v>
      </c>
      <c r="BJ16">
        <f>IF('Qualitative Daten'!BJ23="1'6",1,0)</f>
        <v>0</v>
      </c>
      <c r="BK16">
        <f>IF('Qualitative Daten'!BK23=5.8,1,0)</f>
        <v>0</v>
      </c>
      <c r="BL16">
        <f>IF('Qualitative Daten'!BL23=37.7,1,0)</f>
        <v>0</v>
      </c>
      <c r="BM16">
        <f>IF('Qualitative Daten'!BM23=0,1,0)</f>
        <v>1</v>
      </c>
      <c r="BN16">
        <f>IF('Qualitative Daten'!BN23=2.56,1,0)</f>
        <v>0</v>
      </c>
      <c r="BO16">
        <f>IF('Qualitative Daten'!BO23=1.49,1,0)</f>
        <v>0</v>
      </c>
      <c r="BP16">
        <f>IF('Qualitative Daten'!BP23=3.5,1,0)</f>
        <v>0</v>
      </c>
      <c r="BQ16">
        <f>IF('Qualitative Daten'!BQ23=4.82,1,0)</f>
        <v>0</v>
      </c>
      <c r="BR16">
        <f>IF('Qualitative Daten'!BR23=2,1,0)</f>
        <v>0</v>
      </c>
      <c r="BS16">
        <f>IF('Qualitative Daten'!BS23=3,1,0)</f>
        <v>0</v>
      </c>
      <c r="BT16">
        <f>IF('Qualitative Daten'!BT23=15,1,0)</f>
        <v>0</v>
      </c>
      <c r="BU16">
        <f>IF('Qualitative Daten'!BU23=8,1,0)</f>
        <v>0</v>
      </c>
      <c r="BV16">
        <f>IF('Qualitative Daten'!BV23=14,1,0)</f>
        <v>0</v>
      </c>
      <c r="BW16">
        <f>IF('Qualitative Daten'!BW23=2,1,0)</f>
        <v>0</v>
      </c>
      <c r="BY16">
        <f t="shared" si="0"/>
        <v>3</v>
      </c>
      <c r="BZ16">
        <f t="shared" si="1"/>
        <v>70</v>
      </c>
      <c r="CA16">
        <f>COUNTIF('Qualitative Daten'!C23:BW23,999)</f>
        <v>0</v>
      </c>
      <c r="CB16" s="2">
        <f t="shared" si="2"/>
        <v>4.1095890410958902E-2</v>
      </c>
      <c r="CC16" s="2">
        <f t="shared" si="3"/>
        <v>2.2727272727272728E-2</v>
      </c>
      <c r="CD16" s="2">
        <f t="shared" si="4"/>
        <v>5.8823529411764705E-2</v>
      </c>
      <c r="CE16" s="2">
        <f t="shared" si="5"/>
        <v>0.16666666666666666</v>
      </c>
      <c r="CF16" s="2">
        <f t="shared" si="6"/>
        <v>0</v>
      </c>
    </row>
    <row r="17" spans="1:84" x14ac:dyDescent="0.35">
      <c r="A17">
        <f>'Qualitative Daten'!A24</f>
        <v>0</v>
      </c>
      <c r="B17">
        <f>'Qualitative Daten'!B24</f>
        <v>0</v>
      </c>
      <c r="C17">
        <f>IF('Qualitative Daten'!C24=7000,1,0)</f>
        <v>0</v>
      </c>
      <c r="D17">
        <f>IF('Qualitative Daten'!D24=5300,1,0)</f>
        <v>0</v>
      </c>
      <c r="E17">
        <f>IF('Qualitative Daten'!E24=4080,1,0)</f>
        <v>0</v>
      </c>
      <c r="F17">
        <f>IF('Qualitative Daten'!F24=12500,1,0)</f>
        <v>0</v>
      </c>
      <c r="G17">
        <f>IF('Qualitative Daten'!G24=9900,1,0)</f>
        <v>0</v>
      </c>
      <c r="H17">
        <f>IF('Qualitative Daten'!H24=4600,1,0)</f>
        <v>0</v>
      </c>
      <c r="I17">
        <f>IF('Qualitative Daten'!I24=4000,1,0)</f>
        <v>0</v>
      </c>
      <c r="J17">
        <f>IF('Qualitative Daten'!J24=6999,1,0)</f>
        <v>0</v>
      </c>
      <c r="K17">
        <f>IF('Qualitative Daten'!K24=2490,1,0)</f>
        <v>0</v>
      </c>
      <c r="L17">
        <f>IF('Qualitative Daten'!L24=3900,1,0)</f>
        <v>0</v>
      </c>
      <c r="M17">
        <f>IF('Qualitative Daten'!M24="&gt;",1,0)</f>
        <v>0</v>
      </c>
      <c r="N17">
        <f>IF('Qualitative Daten'!N24="&gt;",1,0)</f>
        <v>0</v>
      </c>
      <c r="O17">
        <f>IF('Qualitative Daten'!O24="&lt;",1,0)</f>
        <v>0</v>
      </c>
      <c r="P17">
        <f>IF('Qualitative Daten'!P24=500,1,0)</f>
        <v>0</v>
      </c>
      <c r="Q17">
        <f>IF('Qualitative Daten'!Q24=836,1,0)</f>
        <v>0</v>
      </c>
      <c r="R17">
        <f>IF('Qualitative Daten'!R24=4500,1,0)</f>
        <v>0</v>
      </c>
      <c r="S17">
        <f>IF('Qualitative Daten'!S24=64000,1,0)</f>
        <v>0</v>
      </c>
      <c r="T17">
        <f>IF('Qualitative Daten'!T24=699,1,0)</f>
        <v>0</v>
      </c>
      <c r="U17">
        <f>IF('Qualitative Daten'!U24=254,1,0)</f>
        <v>0</v>
      </c>
      <c r="V17">
        <f>IF('Qualitative Daten'!V24=2500,1,0)</f>
        <v>0</v>
      </c>
      <c r="W17">
        <f>IF('Qualitative Daten'!W24=49000,1,0)</f>
        <v>0</v>
      </c>
      <c r="X17">
        <f>IF('Qualitative Daten'!X24=45,1,0)</f>
        <v>0</v>
      </c>
      <c r="Y17">
        <f>IF('Qualitative Daten'!Y24=699,1,0)</f>
        <v>0</v>
      </c>
      <c r="Z17">
        <f>IF('Qualitative Daten'!Z24=51,1,0)</f>
        <v>0</v>
      </c>
      <c r="AA17">
        <f>IF('Qualitative Daten'!AA24=78,1,0)</f>
        <v>0</v>
      </c>
      <c r="AB17">
        <f>IF('Qualitative Daten'!AB24=6,1,0)</f>
        <v>0</v>
      </c>
      <c r="AC17">
        <f>IF('Qualitative Daten'!AC24=80,1,0)</f>
        <v>0</v>
      </c>
      <c r="AD17">
        <f>IF('Qualitative Daten'!AD24=32,1,0)</f>
        <v>0</v>
      </c>
      <c r="AE17">
        <f>IF('Qualitative Daten'!AE24=0,1,0)</f>
        <v>1</v>
      </c>
      <c r="AF17">
        <f>IF('Qualitative Daten'!AF24=35000,1,0)</f>
        <v>0</v>
      </c>
      <c r="AG17">
        <f>IF('Qualitative Daten'!AG24=1000,1,0)</f>
        <v>0</v>
      </c>
      <c r="AH17">
        <f>IF('Qualitative Daten'!AH24=8,1,0)</f>
        <v>0</v>
      </c>
      <c r="AI17">
        <f>IF('Qualitative Daten'!AI24=1,1,0)</f>
        <v>0</v>
      </c>
      <c r="AJ17">
        <f>IF('Qualitative Daten'!AJ24=7,1,0)</f>
        <v>0</v>
      </c>
      <c r="AK17">
        <f>IF('Qualitative Daten'!AK24=8,1,0)</f>
        <v>0</v>
      </c>
      <c r="AL17">
        <f>IF('Qualitative Daten'!AL24=600,1,0)</f>
        <v>0</v>
      </c>
      <c r="AM17">
        <f>IF('Qualitative Daten'!AM24=800,1,0)</f>
        <v>0</v>
      </c>
      <c r="AN17">
        <f>IF('Qualitative Daten'!AN24=42,1,0)</f>
        <v>0</v>
      </c>
      <c r="AO17">
        <f>IF('Qualitative Daten'!AO24=43,1,0)</f>
        <v>0</v>
      </c>
      <c r="AP17">
        <f>IF('Qualitative Daten'!AP24=9,1,0)</f>
        <v>0</v>
      </c>
      <c r="AQ17">
        <f>IF('Qualitative Daten'!AQ24=81,1,0)</f>
        <v>0</v>
      </c>
      <c r="AR17">
        <f>IF('Qualitative Daten'!AR24=20,1,0)</f>
        <v>0</v>
      </c>
      <c r="AS17">
        <f>IF('Qualitative Daten'!AS24=1,1,0)</f>
        <v>0</v>
      </c>
      <c r="AT17">
        <f>IF('Qualitative Daten'!AT24=6,1,0)</f>
        <v>0</v>
      </c>
      <c r="AU17">
        <f>IF('Qualitative Daten'!AU24=1,1,0)</f>
        <v>0</v>
      </c>
      <c r="AV17">
        <f>IF('Qualitative Daten'!AV24=1,1,0)</f>
        <v>0</v>
      </c>
      <c r="AW17">
        <f>IF(OR('Qualitative Daten'!AW24=0.6,'Qualitative Daten'!AW24="3'5"),1,0)</f>
        <v>0</v>
      </c>
      <c r="AX17">
        <f>IF(OR('Qualitative Daten'!AX24=2.25,'Qualitative Daten'!AX24="2,1'4",'Qualitative Daten'!AX24="9'4"),1,0)</f>
        <v>0</v>
      </c>
      <c r="AY17">
        <f>IF('Qualitative Daten'!AY24=1,1,0)</f>
        <v>0</v>
      </c>
      <c r="AZ17">
        <f>IF('Qualitative Daten'!AZ24=3,1,0)</f>
        <v>0</v>
      </c>
      <c r="BA17">
        <f>IF('Qualitative Daten'!BA24=6,1,0)</f>
        <v>0</v>
      </c>
      <c r="BB17">
        <f>IF('Qualitative Daten'!BB24=1,1,0)</f>
        <v>0</v>
      </c>
      <c r="BC17">
        <f>IF('Qualitative Daten'!BC24="&gt;",1,0)</f>
        <v>0</v>
      </c>
      <c r="BD17">
        <f>IF('Qualitative Daten'!BD24="&lt;",1,0)</f>
        <v>0</v>
      </c>
      <c r="BE17">
        <f>IF('Qualitative Daten'!BE24=2,1,0)</f>
        <v>0</v>
      </c>
      <c r="BF17">
        <f>IF('Qualitative Daten'!BF24=7,1,0)</f>
        <v>0</v>
      </c>
      <c r="BG17">
        <f>IF('Qualitative Daten'!BG24=0,1,0)</f>
        <v>1</v>
      </c>
      <c r="BH17">
        <f>IF('Qualitative Daten'!BH24="7'3",1,0)</f>
        <v>0</v>
      </c>
      <c r="BI17">
        <f>IF('Qualitative Daten'!BI24="9'10",1,0)</f>
        <v>0</v>
      </c>
      <c r="BJ17">
        <f>IF('Qualitative Daten'!BJ24="1'6",1,0)</f>
        <v>0</v>
      </c>
      <c r="BK17">
        <f>IF('Qualitative Daten'!BK24=5.8,1,0)</f>
        <v>0</v>
      </c>
      <c r="BL17">
        <f>IF('Qualitative Daten'!BL24=37.7,1,0)</f>
        <v>0</v>
      </c>
      <c r="BM17">
        <f>IF('Qualitative Daten'!BM24=0,1,0)</f>
        <v>1</v>
      </c>
      <c r="BN17">
        <f>IF('Qualitative Daten'!BN24=2.56,1,0)</f>
        <v>0</v>
      </c>
      <c r="BO17">
        <f>IF('Qualitative Daten'!BO24=1.49,1,0)</f>
        <v>0</v>
      </c>
      <c r="BP17">
        <f>IF('Qualitative Daten'!BP24=3.5,1,0)</f>
        <v>0</v>
      </c>
      <c r="BQ17">
        <f>IF('Qualitative Daten'!BQ24=4.82,1,0)</f>
        <v>0</v>
      </c>
      <c r="BR17">
        <f>IF('Qualitative Daten'!BR24=2,1,0)</f>
        <v>0</v>
      </c>
      <c r="BS17">
        <f>IF('Qualitative Daten'!BS24=3,1,0)</f>
        <v>0</v>
      </c>
      <c r="BT17">
        <f>IF('Qualitative Daten'!BT24=15,1,0)</f>
        <v>0</v>
      </c>
      <c r="BU17">
        <f>IF('Qualitative Daten'!BU24=8,1,0)</f>
        <v>0</v>
      </c>
      <c r="BV17">
        <f>IF('Qualitative Daten'!BV24=14,1,0)</f>
        <v>0</v>
      </c>
      <c r="BW17">
        <f>IF('Qualitative Daten'!BW24=2,1,0)</f>
        <v>0</v>
      </c>
      <c r="BY17">
        <f t="shared" si="0"/>
        <v>3</v>
      </c>
      <c r="BZ17">
        <f t="shared" si="1"/>
        <v>70</v>
      </c>
      <c r="CA17">
        <f>COUNTIF('Qualitative Daten'!C24:BW24,999)</f>
        <v>0</v>
      </c>
      <c r="CB17" s="2">
        <f t="shared" si="2"/>
        <v>4.1095890410958902E-2</v>
      </c>
      <c r="CC17" s="2">
        <f t="shared" si="3"/>
        <v>2.2727272727272728E-2</v>
      </c>
      <c r="CD17" s="2">
        <f t="shared" si="4"/>
        <v>5.8823529411764705E-2</v>
      </c>
      <c r="CE17" s="2">
        <f t="shared" si="5"/>
        <v>0.16666666666666666</v>
      </c>
      <c r="CF17" s="2">
        <f t="shared" si="6"/>
        <v>0</v>
      </c>
    </row>
    <row r="18" spans="1:84" x14ac:dyDescent="0.35">
      <c r="A18">
        <f>'Qualitative Daten'!A25</f>
        <v>0</v>
      </c>
      <c r="B18">
        <f>'Qualitative Daten'!B25</f>
        <v>0</v>
      </c>
      <c r="C18">
        <f>IF('Qualitative Daten'!C25=7000,1,0)</f>
        <v>0</v>
      </c>
      <c r="D18">
        <f>IF('Qualitative Daten'!D25=5300,1,0)</f>
        <v>0</v>
      </c>
      <c r="E18">
        <f>IF('Qualitative Daten'!E25=4080,1,0)</f>
        <v>0</v>
      </c>
      <c r="F18">
        <f>IF('Qualitative Daten'!F25=12500,1,0)</f>
        <v>0</v>
      </c>
      <c r="G18">
        <f>IF('Qualitative Daten'!G25=9900,1,0)</f>
        <v>0</v>
      </c>
      <c r="H18">
        <f>IF('Qualitative Daten'!H25=4600,1,0)</f>
        <v>0</v>
      </c>
      <c r="I18">
        <f>IF('Qualitative Daten'!I25=4000,1,0)</f>
        <v>0</v>
      </c>
      <c r="J18">
        <f>IF('Qualitative Daten'!J25=6999,1,0)</f>
        <v>0</v>
      </c>
      <c r="K18">
        <f>IF('Qualitative Daten'!K25=2490,1,0)</f>
        <v>0</v>
      </c>
      <c r="L18">
        <f>IF('Qualitative Daten'!L25=3900,1,0)</f>
        <v>0</v>
      </c>
      <c r="M18">
        <f>IF('Qualitative Daten'!M25="&gt;",1,0)</f>
        <v>0</v>
      </c>
      <c r="N18">
        <f>IF('Qualitative Daten'!N25="&gt;",1,0)</f>
        <v>0</v>
      </c>
      <c r="O18">
        <f>IF('Qualitative Daten'!O25="&lt;",1,0)</f>
        <v>0</v>
      </c>
      <c r="P18">
        <f>IF('Qualitative Daten'!P25=500,1,0)</f>
        <v>0</v>
      </c>
      <c r="Q18">
        <f>IF('Qualitative Daten'!Q25=836,1,0)</f>
        <v>0</v>
      </c>
      <c r="R18">
        <f>IF('Qualitative Daten'!R25=4500,1,0)</f>
        <v>0</v>
      </c>
      <c r="S18">
        <f>IF('Qualitative Daten'!S25=64000,1,0)</f>
        <v>0</v>
      </c>
      <c r="T18">
        <f>IF('Qualitative Daten'!T25=699,1,0)</f>
        <v>0</v>
      </c>
      <c r="U18">
        <f>IF('Qualitative Daten'!U25=254,1,0)</f>
        <v>0</v>
      </c>
      <c r="V18">
        <f>IF('Qualitative Daten'!V25=2500,1,0)</f>
        <v>0</v>
      </c>
      <c r="W18">
        <f>IF('Qualitative Daten'!W25=49000,1,0)</f>
        <v>0</v>
      </c>
      <c r="X18">
        <f>IF('Qualitative Daten'!X25=45,1,0)</f>
        <v>0</v>
      </c>
      <c r="Y18">
        <f>IF('Qualitative Daten'!Y25=699,1,0)</f>
        <v>0</v>
      </c>
      <c r="Z18">
        <f>IF('Qualitative Daten'!Z25=51,1,0)</f>
        <v>0</v>
      </c>
      <c r="AA18">
        <f>IF('Qualitative Daten'!AA25=78,1,0)</f>
        <v>0</v>
      </c>
      <c r="AB18">
        <f>IF('Qualitative Daten'!AB25=6,1,0)</f>
        <v>0</v>
      </c>
      <c r="AC18">
        <f>IF('Qualitative Daten'!AC25=80,1,0)</f>
        <v>0</v>
      </c>
      <c r="AD18">
        <f>IF('Qualitative Daten'!AD25=32,1,0)</f>
        <v>0</v>
      </c>
      <c r="AE18">
        <f>IF('Qualitative Daten'!AE25=0,1,0)</f>
        <v>1</v>
      </c>
      <c r="AF18">
        <f>IF('Qualitative Daten'!AF25=35000,1,0)</f>
        <v>0</v>
      </c>
      <c r="AG18">
        <f>IF('Qualitative Daten'!AG25=1000,1,0)</f>
        <v>0</v>
      </c>
      <c r="AH18">
        <f>IF('Qualitative Daten'!AH25=8,1,0)</f>
        <v>0</v>
      </c>
      <c r="AI18">
        <f>IF('Qualitative Daten'!AI25=1,1,0)</f>
        <v>0</v>
      </c>
      <c r="AJ18">
        <f>IF('Qualitative Daten'!AJ25=7,1,0)</f>
        <v>0</v>
      </c>
      <c r="AK18">
        <f>IF('Qualitative Daten'!AK25=8,1,0)</f>
        <v>0</v>
      </c>
      <c r="AL18">
        <f>IF('Qualitative Daten'!AL25=600,1,0)</f>
        <v>0</v>
      </c>
      <c r="AM18">
        <f>IF('Qualitative Daten'!AM25=800,1,0)</f>
        <v>0</v>
      </c>
      <c r="AN18">
        <f>IF('Qualitative Daten'!AN25=42,1,0)</f>
        <v>0</v>
      </c>
      <c r="AO18">
        <f>IF('Qualitative Daten'!AO25=43,1,0)</f>
        <v>0</v>
      </c>
      <c r="AP18">
        <f>IF('Qualitative Daten'!AP25=9,1,0)</f>
        <v>0</v>
      </c>
      <c r="AQ18">
        <f>IF('Qualitative Daten'!AQ25=81,1,0)</f>
        <v>0</v>
      </c>
      <c r="AR18">
        <f>IF('Qualitative Daten'!AR25=20,1,0)</f>
        <v>0</v>
      </c>
      <c r="AS18">
        <f>IF('Qualitative Daten'!AS25=1,1,0)</f>
        <v>0</v>
      </c>
      <c r="AT18">
        <f>IF('Qualitative Daten'!AT25=6,1,0)</f>
        <v>0</v>
      </c>
      <c r="AU18">
        <f>IF('Qualitative Daten'!AU25=1,1,0)</f>
        <v>0</v>
      </c>
      <c r="AV18">
        <f>IF('Qualitative Daten'!AV25=1,1,0)</f>
        <v>0</v>
      </c>
      <c r="AW18">
        <f>IF(OR('Qualitative Daten'!AW25=0.6,'Qualitative Daten'!AW25="3'5"),1,0)</f>
        <v>0</v>
      </c>
      <c r="AX18">
        <f>IF(OR('Qualitative Daten'!AX25=2.25,'Qualitative Daten'!AX25="2,1'4",'Qualitative Daten'!AX25="9'4"),1,0)</f>
        <v>0</v>
      </c>
      <c r="AY18">
        <f>IF('Qualitative Daten'!AY25=1,1,0)</f>
        <v>0</v>
      </c>
      <c r="AZ18">
        <f>IF('Qualitative Daten'!AZ25=3,1,0)</f>
        <v>0</v>
      </c>
      <c r="BA18">
        <f>IF('Qualitative Daten'!BA25=6,1,0)</f>
        <v>0</v>
      </c>
      <c r="BB18">
        <f>IF('Qualitative Daten'!BB25=1,1,0)</f>
        <v>0</v>
      </c>
      <c r="BC18">
        <f>IF('Qualitative Daten'!BC25="&gt;",1,0)</f>
        <v>0</v>
      </c>
      <c r="BD18">
        <f>IF('Qualitative Daten'!BD25="&lt;",1,0)</f>
        <v>0</v>
      </c>
      <c r="BE18">
        <f>IF('Qualitative Daten'!BE25=2,1,0)</f>
        <v>0</v>
      </c>
      <c r="BF18">
        <f>IF('Qualitative Daten'!BF25=7,1,0)</f>
        <v>0</v>
      </c>
      <c r="BG18">
        <f>IF('Qualitative Daten'!BG25=0,1,0)</f>
        <v>1</v>
      </c>
      <c r="BH18">
        <f>IF('Qualitative Daten'!BH25="7'3",1,0)</f>
        <v>0</v>
      </c>
      <c r="BI18">
        <f>IF('Qualitative Daten'!BI25="9'10",1,0)</f>
        <v>0</v>
      </c>
      <c r="BJ18">
        <f>IF('Qualitative Daten'!BJ25="1'6",1,0)</f>
        <v>0</v>
      </c>
      <c r="BK18">
        <f>IF('Qualitative Daten'!BK25=5.8,1,0)</f>
        <v>0</v>
      </c>
      <c r="BL18">
        <f>IF('Qualitative Daten'!BL25=37.7,1,0)</f>
        <v>0</v>
      </c>
      <c r="BM18">
        <f>IF('Qualitative Daten'!BM25=0,1,0)</f>
        <v>1</v>
      </c>
      <c r="BN18">
        <f>IF('Qualitative Daten'!BN25=2.56,1,0)</f>
        <v>0</v>
      </c>
      <c r="BO18">
        <f>IF('Qualitative Daten'!BO25=1.49,1,0)</f>
        <v>0</v>
      </c>
      <c r="BP18">
        <f>IF('Qualitative Daten'!BP25=3.5,1,0)</f>
        <v>0</v>
      </c>
      <c r="BQ18">
        <f>IF('Qualitative Daten'!BQ25=4.82,1,0)</f>
        <v>0</v>
      </c>
      <c r="BR18">
        <f>IF('Qualitative Daten'!BR25=2,1,0)</f>
        <v>0</v>
      </c>
      <c r="BS18">
        <f>IF('Qualitative Daten'!BS25=3,1,0)</f>
        <v>0</v>
      </c>
      <c r="BT18">
        <f>IF('Qualitative Daten'!BT25=15,1,0)</f>
        <v>0</v>
      </c>
      <c r="BU18">
        <f>IF('Qualitative Daten'!BU25=8,1,0)</f>
        <v>0</v>
      </c>
      <c r="BV18">
        <f>IF('Qualitative Daten'!BV25=14,1,0)</f>
        <v>0</v>
      </c>
      <c r="BW18">
        <f>IF('Qualitative Daten'!BW25=2,1,0)</f>
        <v>0</v>
      </c>
      <c r="BY18">
        <f t="shared" si="0"/>
        <v>3</v>
      </c>
      <c r="BZ18">
        <f t="shared" si="1"/>
        <v>70</v>
      </c>
      <c r="CA18">
        <f>COUNTIF('Qualitative Daten'!C25:BW25,999)</f>
        <v>0</v>
      </c>
      <c r="CB18" s="2">
        <f t="shared" si="2"/>
        <v>4.1095890410958902E-2</v>
      </c>
      <c r="CC18" s="2">
        <f t="shared" si="3"/>
        <v>2.2727272727272728E-2</v>
      </c>
      <c r="CD18" s="2">
        <f t="shared" si="4"/>
        <v>5.8823529411764705E-2</v>
      </c>
      <c r="CE18" s="2">
        <f t="shared" si="5"/>
        <v>0.16666666666666666</v>
      </c>
      <c r="CF18" s="2">
        <f t="shared" si="6"/>
        <v>0</v>
      </c>
    </row>
    <row r="19" spans="1:84" x14ac:dyDescent="0.35">
      <c r="A19">
        <f>'Qualitative Daten'!A26</f>
        <v>0</v>
      </c>
      <c r="B19">
        <f>'Qualitative Daten'!B26</f>
        <v>0</v>
      </c>
      <c r="C19">
        <f>IF('Qualitative Daten'!C26=7000,1,0)</f>
        <v>0</v>
      </c>
      <c r="D19">
        <f>IF('Qualitative Daten'!D26=5300,1,0)</f>
        <v>0</v>
      </c>
      <c r="E19">
        <f>IF('Qualitative Daten'!E26=4080,1,0)</f>
        <v>0</v>
      </c>
      <c r="F19">
        <f>IF('Qualitative Daten'!F26=12500,1,0)</f>
        <v>0</v>
      </c>
      <c r="G19">
        <f>IF('Qualitative Daten'!G26=9900,1,0)</f>
        <v>0</v>
      </c>
      <c r="H19">
        <f>IF('Qualitative Daten'!H26=4600,1,0)</f>
        <v>0</v>
      </c>
      <c r="I19">
        <f>IF('Qualitative Daten'!I26=4000,1,0)</f>
        <v>0</v>
      </c>
      <c r="J19">
        <f>IF('Qualitative Daten'!J26=6999,1,0)</f>
        <v>0</v>
      </c>
      <c r="K19">
        <f>IF('Qualitative Daten'!K26=2490,1,0)</f>
        <v>0</v>
      </c>
      <c r="L19">
        <f>IF('Qualitative Daten'!L26=3900,1,0)</f>
        <v>0</v>
      </c>
      <c r="M19">
        <f>IF('Qualitative Daten'!M26="&gt;",1,0)</f>
        <v>0</v>
      </c>
      <c r="N19">
        <f>IF('Qualitative Daten'!N26="&gt;",1,0)</f>
        <v>0</v>
      </c>
      <c r="O19">
        <f>IF('Qualitative Daten'!O26="&lt;",1,0)</f>
        <v>0</v>
      </c>
      <c r="P19">
        <f>IF('Qualitative Daten'!P26=500,1,0)</f>
        <v>0</v>
      </c>
      <c r="Q19">
        <f>IF('Qualitative Daten'!Q26=836,1,0)</f>
        <v>0</v>
      </c>
      <c r="R19">
        <f>IF('Qualitative Daten'!R26=4500,1,0)</f>
        <v>0</v>
      </c>
      <c r="S19">
        <f>IF('Qualitative Daten'!S26=64000,1,0)</f>
        <v>0</v>
      </c>
      <c r="T19">
        <f>IF('Qualitative Daten'!T26=699,1,0)</f>
        <v>0</v>
      </c>
      <c r="U19">
        <f>IF('Qualitative Daten'!U26=254,1,0)</f>
        <v>0</v>
      </c>
      <c r="V19">
        <f>IF('Qualitative Daten'!V26=2500,1,0)</f>
        <v>0</v>
      </c>
      <c r="W19">
        <f>IF('Qualitative Daten'!W26=49000,1,0)</f>
        <v>0</v>
      </c>
      <c r="X19">
        <f>IF('Qualitative Daten'!X26=45,1,0)</f>
        <v>0</v>
      </c>
      <c r="Y19">
        <f>IF('Qualitative Daten'!Y26=699,1,0)</f>
        <v>0</v>
      </c>
      <c r="Z19">
        <f>IF('Qualitative Daten'!Z26=51,1,0)</f>
        <v>0</v>
      </c>
      <c r="AA19">
        <f>IF('Qualitative Daten'!AA26=78,1,0)</f>
        <v>0</v>
      </c>
      <c r="AB19">
        <f>IF('Qualitative Daten'!AB26=6,1,0)</f>
        <v>0</v>
      </c>
      <c r="AC19">
        <f>IF('Qualitative Daten'!AC26=80,1,0)</f>
        <v>0</v>
      </c>
      <c r="AD19">
        <f>IF('Qualitative Daten'!AD26=32,1,0)</f>
        <v>0</v>
      </c>
      <c r="AE19">
        <f>IF('Qualitative Daten'!AE26=0,1,0)</f>
        <v>1</v>
      </c>
      <c r="AF19">
        <f>IF('Qualitative Daten'!AF26=35000,1,0)</f>
        <v>0</v>
      </c>
      <c r="AG19">
        <f>IF('Qualitative Daten'!AG26=1000,1,0)</f>
        <v>0</v>
      </c>
      <c r="AH19">
        <f>IF('Qualitative Daten'!AH26=8,1,0)</f>
        <v>0</v>
      </c>
      <c r="AI19">
        <f>IF('Qualitative Daten'!AI26=1,1,0)</f>
        <v>0</v>
      </c>
      <c r="AJ19">
        <f>IF('Qualitative Daten'!AJ26=7,1,0)</f>
        <v>0</v>
      </c>
      <c r="AK19">
        <f>IF('Qualitative Daten'!AK26=8,1,0)</f>
        <v>0</v>
      </c>
      <c r="AL19">
        <f>IF('Qualitative Daten'!AL26=600,1,0)</f>
        <v>0</v>
      </c>
      <c r="AM19">
        <f>IF('Qualitative Daten'!AM26=800,1,0)</f>
        <v>0</v>
      </c>
      <c r="AN19">
        <f>IF('Qualitative Daten'!AN26=42,1,0)</f>
        <v>0</v>
      </c>
      <c r="AO19">
        <f>IF('Qualitative Daten'!AO26=43,1,0)</f>
        <v>0</v>
      </c>
      <c r="AP19">
        <f>IF('Qualitative Daten'!AP26=9,1,0)</f>
        <v>0</v>
      </c>
      <c r="AQ19">
        <f>IF('Qualitative Daten'!AQ26=81,1,0)</f>
        <v>0</v>
      </c>
      <c r="AR19">
        <f>IF('Qualitative Daten'!AR26=20,1,0)</f>
        <v>0</v>
      </c>
      <c r="AS19">
        <f>IF('Qualitative Daten'!AS26=1,1,0)</f>
        <v>0</v>
      </c>
      <c r="AT19">
        <f>IF('Qualitative Daten'!AT26=6,1,0)</f>
        <v>0</v>
      </c>
      <c r="AU19">
        <f>IF('Qualitative Daten'!AU26=1,1,0)</f>
        <v>0</v>
      </c>
      <c r="AV19">
        <f>IF('Qualitative Daten'!AV26=1,1,0)</f>
        <v>0</v>
      </c>
      <c r="AW19">
        <f>IF(OR('Qualitative Daten'!AW26=0.6,'Qualitative Daten'!AW26="3'5"),1,0)</f>
        <v>0</v>
      </c>
      <c r="AX19">
        <f>IF(OR('Qualitative Daten'!AX26=2.25,'Qualitative Daten'!AX26="2,1'4",'Qualitative Daten'!AX26="9'4"),1,0)</f>
        <v>0</v>
      </c>
      <c r="AY19">
        <f>IF('Qualitative Daten'!AY26=1,1,0)</f>
        <v>0</v>
      </c>
      <c r="AZ19">
        <f>IF('Qualitative Daten'!AZ26=3,1,0)</f>
        <v>0</v>
      </c>
      <c r="BA19">
        <f>IF('Qualitative Daten'!BA26=6,1,0)</f>
        <v>0</v>
      </c>
      <c r="BB19">
        <f>IF('Qualitative Daten'!BB26=1,1,0)</f>
        <v>0</v>
      </c>
      <c r="BC19">
        <f>IF('Qualitative Daten'!BC26="&gt;",1,0)</f>
        <v>0</v>
      </c>
      <c r="BD19">
        <f>IF('Qualitative Daten'!BD26="&lt;",1,0)</f>
        <v>0</v>
      </c>
      <c r="BE19">
        <f>IF('Qualitative Daten'!BE26=2,1,0)</f>
        <v>0</v>
      </c>
      <c r="BF19">
        <f>IF('Qualitative Daten'!BF26=7,1,0)</f>
        <v>0</v>
      </c>
      <c r="BG19">
        <f>IF('Qualitative Daten'!BG26=0,1,0)</f>
        <v>1</v>
      </c>
      <c r="BH19">
        <f>IF('Qualitative Daten'!BH26="7'3",1,0)</f>
        <v>0</v>
      </c>
      <c r="BI19">
        <f>IF('Qualitative Daten'!BI26="9'10",1,0)</f>
        <v>0</v>
      </c>
      <c r="BJ19">
        <f>IF('Qualitative Daten'!BJ26="1'6",1,0)</f>
        <v>0</v>
      </c>
      <c r="BK19">
        <f>IF('Qualitative Daten'!BK26=5.8,1,0)</f>
        <v>0</v>
      </c>
      <c r="BL19">
        <f>IF('Qualitative Daten'!BL26=37.7,1,0)</f>
        <v>0</v>
      </c>
      <c r="BM19">
        <f>IF('Qualitative Daten'!BM26=0,1,0)</f>
        <v>1</v>
      </c>
      <c r="BN19">
        <f>IF('Qualitative Daten'!BN26=2.56,1,0)</f>
        <v>0</v>
      </c>
      <c r="BO19">
        <f>IF('Qualitative Daten'!BO26=1.49,1,0)</f>
        <v>0</v>
      </c>
      <c r="BP19">
        <f>IF('Qualitative Daten'!BP26=3.5,1,0)</f>
        <v>0</v>
      </c>
      <c r="BQ19">
        <f>IF('Qualitative Daten'!BQ26=4.82,1,0)</f>
        <v>0</v>
      </c>
      <c r="BR19">
        <f>IF('Qualitative Daten'!BR26=2,1,0)</f>
        <v>0</v>
      </c>
      <c r="BS19">
        <f>IF('Qualitative Daten'!BS26=3,1,0)</f>
        <v>0</v>
      </c>
      <c r="BT19">
        <f>IF('Qualitative Daten'!BT26=15,1,0)</f>
        <v>0</v>
      </c>
      <c r="BU19">
        <f>IF('Qualitative Daten'!BU26=8,1,0)</f>
        <v>0</v>
      </c>
      <c r="BV19">
        <f>IF('Qualitative Daten'!BV26=14,1,0)</f>
        <v>0</v>
      </c>
      <c r="BW19">
        <f>IF('Qualitative Daten'!BW26=2,1,0)</f>
        <v>0</v>
      </c>
      <c r="BY19">
        <f t="shared" si="0"/>
        <v>3</v>
      </c>
      <c r="BZ19">
        <f t="shared" si="1"/>
        <v>70</v>
      </c>
      <c r="CA19">
        <f>COUNTIF('Qualitative Daten'!C26:BW26,999)</f>
        <v>0</v>
      </c>
      <c r="CB19" s="2">
        <f t="shared" si="2"/>
        <v>4.1095890410958902E-2</v>
      </c>
      <c r="CC19" s="2">
        <f t="shared" si="3"/>
        <v>2.2727272727272728E-2</v>
      </c>
      <c r="CD19" s="2">
        <f t="shared" si="4"/>
        <v>5.8823529411764705E-2</v>
      </c>
      <c r="CE19" s="2">
        <f t="shared" si="5"/>
        <v>0.16666666666666666</v>
      </c>
      <c r="CF19" s="2">
        <f t="shared" si="6"/>
        <v>0</v>
      </c>
    </row>
    <row r="20" spans="1:84" x14ac:dyDescent="0.35">
      <c r="A20">
        <f>'Qualitative Daten'!A27</f>
        <v>0</v>
      </c>
      <c r="B20">
        <f>'Qualitative Daten'!B27</f>
        <v>0</v>
      </c>
      <c r="C20">
        <f>IF('Qualitative Daten'!C27=7000,1,0)</f>
        <v>0</v>
      </c>
      <c r="D20">
        <f>IF('Qualitative Daten'!D27=5300,1,0)</f>
        <v>0</v>
      </c>
      <c r="E20">
        <f>IF('Qualitative Daten'!E27=4080,1,0)</f>
        <v>0</v>
      </c>
      <c r="F20">
        <f>IF('Qualitative Daten'!F27=12500,1,0)</f>
        <v>0</v>
      </c>
      <c r="G20">
        <f>IF('Qualitative Daten'!G27=9900,1,0)</f>
        <v>0</v>
      </c>
      <c r="H20">
        <f>IF('Qualitative Daten'!H27=4600,1,0)</f>
        <v>0</v>
      </c>
      <c r="I20">
        <f>IF('Qualitative Daten'!I27=4000,1,0)</f>
        <v>0</v>
      </c>
      <c r="J20">
        <f>IF('Qualitative Daten'!J27=6999,1,0)</f>
        <v>0</v>
      </c>
      <c r="K20">
        <f>IF('Qualitative Daten'!K27=2490,1,0)</f>
        <v>0</v>
      </c>
      <c r="L20">
        <f>IF('Qualitative Daten'!L27=3900,1,0)</f>
        <v>0</v>
      </c>
      <c r="M20">
        <f>IF('Qualitative Daten'!M27="&gt;",1,0)</f>
        <v>0</v>
      </c>
      <c r="N20">
        <f>IF('Qualitative Daten'!N27="&gt;",1,0)</f>
        <v>0</v>
      </c>
      <c r="O20">
        <f>IF('Qualitative Daten'!O27="&lt;",1,0)</f>
        <v>0</v>
      </c>
      <c r="P20">
        <f>IF('Qualitative Daten'!P27=500,1,0)</f>
        <v>0</v>
      </c>
      <c r="Q20">
        <f>IF('Qualitative Daten'!Q27=836,1,0)</f>
        <v>0</v>
      </c>
      <c r="R20">
        <f>IF('Qualitative Daten'!R27=4500,1,0)</f>
        <v>0</v>
      </c>
      <c r="S20">
        <f>IF('Qualitative Daten'!S27=64000,1,0)</f>
        <v>0</v>
      </c>
      <c r="T20">
        <f>IF('Qualitative Daten'!T27=699,1,0)</f>
        <v>0</v>
      </c>
      <c r="U20">
        <f>IF('Qualitative Daten'!U27=254,1,0)</f>
        <v>0</v>
      </c>
      <c r="V20">
        <f>IF('Qualitative Daten'!V27=2500,1,0)</f>
        <v>0</v>
      </c>
      <c r="W20">
        <f>IF('Qualitative Daten'!W27=49000,1,0)</f>
        <v>0</v>
      </c>
      <c r="X20">
        <f>IF('Qualitative Daten'!X27=45,1,0)</f>
        <v>0</v>
      </c>
      <c r="Y20">
        <f>IF('Qualitative Daten'!Y27=699,1,0)</f>
        <v>0</v>
      </c>
      <c r="Z20">
        <f>IF('Qualitative Daten'!Z27=51,1,0)</f>
        <v>0</v>
      </c>
      <c r="AA20">
        <f>IF('Qualitative Daten'!AA27=78,1,0)</f>
        <v>0</v>
      </c>
      <c r="AB20">
        <f>IF('Qualitative Daten'!AB27=6,1,0)</f>
        <v>0</v>
      </c>
      <c r="AC20">
        <f>IF('Qualitative Daten'!AC27=80,1,0)</f>
        <v>0</v>
      </c>
      <c r="AD20">
        <f>IF('Qualitative Daten'!AD27=32,1,0)</f>
        <v>0</v>
      </c>
      <c r="AE20">
        <f>IF('Qualitative Daten'!AE27=0,1,0)</f>
        <v>1</v>
      </c>
      <c r="AF20">
        <f>IF('Qualitative Daten'!AF27=35000,1,0)</f>
        <v>0</v>
      </c>
      <c r="AG20">
        <f>IF('Qualitative Daten'!AG27=1000,1,0)</f>
        <v>0</v>
      </c>
      <c r="AH20">
        <f>IF('Qualitative Daten'!AH27=8,1,0)</f>
        <v>0</v>
      </c>
      <c r="AI20">
        <f>IF('Qualitative Daten'!AI27=1,1,0)</f>
        <v>0</v>
      </c>
      <c r="AJ20">
        <f>IF('Qualitative Daten'!AJ27=7,1,0)</f>
        <v>0</v>
      </c>
      <c r="AK20">
        <f>IF('Qualitative Daten'!AK27=8,1,0)</f>
        <v>0</v>
      </c>
      <c r="AL20">
        <f>IF('Qualitative Daten'!AL27=600,1,0)</f>
        <v>0</v>
      </c>
      <c r="AM20">
        <f>IF('Qualitative Daten'!AM27=800,1,0)</f>
        <v>0</v>
      </c>
      <c r="AN20">
        <f>IF('Qualitative Daten'!AN27=42,1,0)</f>
        <v>0</v>
      </c>
      <c r="AO20">
        <f>IF('Qualitative Daten'!AO27=43,1,0)</f>
        <v>0</v>
      </c>
      <c r="AP20">
        <f>IF('Qualitative Daten'!AP27=9,1,0)</f>
        <v>0</v>
      </c>
      <c r="AQ20">
        <f>IF('Qualitative Daten'!AQ27=81,1,0)</f>
        <v>0</v>
      </c>
      <c r="AR20">
        <f>IF('Qualitative Daten'!AR27=20,1,0)</f>
        <v>0</v>
      </c>
      <c r="AS20">
        <f>IF('Qualitative Daten'!AS27=1,1,0)</f>
        <v>0</v>
      </c>
      <c r="AT20">
        <f>IF('Qualitative Daten'!AT27=6,1,0)</f>
        <v>0</v>
      </c>
      <c r="AU20">
        <f>IF('Qualitative Daten'!AU27=1,1,0)</f>
        <v>0</v>
      </c>
      <c r="AV20">
        <f>IF('Qualitative Daten'!AV27=1,1,0)</f>
        <v>0</v>
      </c>
      <c r="AW20">
        <f>IF(OR('Qualitative Daten'!AW27=0.6,'Qualitative Daten'!AW27="3'5"),1,0)</f>
        <v>0</v>
      </c>
      <c r="AX20">
        <f>IF(OR('Qualitative Daten'!AX27=2.25,'Qualitative Daten'!AX27="2,1'4",'Qualitative Daten'!AX27="9'4"),1,0)</f>
        <v>0</v>
      </c>
      <c r="AY20">
        <f>IF('Qualitative Daten'!AY27=1,1,0)</f>
        <v>0</v>
      </c>
      <c r="AZ20">
        <f>IF('Qualitative Daten'!AZ27=3,1,0)</f>
        <v>0</v>
      </c>
      <c r="BA20">
        <f>IF('Qualitative Daten'!BA27=6,1,0)</f>
        <v>0</v>
      </c>
      <c r="BB20">
        <f>IF('Qualitative Daten'!BB27=1,1,0)</f>
        <v>0</v>
      </c>
      <c r="BC20">
        <f>IF('Qualitative Daten'!BC27="&gt;",1,0)</f>
        <v>0</v>
      </c>
      <c r="BD20">
        <f>IF('Qualitative Daten'!BD27="&lt;",1,0)</f>
        <v>0</v>
      </c>
      <c r="BE20">
        <f>IF('Qualitative Daten'!BE27=2,1,0)</f>
        <v>0</v>
      </c>
      <c r="BF20">
        <f>IF('Qualitative Daten'!BF27=7,1,0)</f>
        <v>0</v>
      </c>
      <c r="BG20">
        <f>IF('Qualitative Daten'!BG27=0,1,0)</f>
        <v>1</v>
      </c>
      <c r="BH20">
        <f>IF('Qualitative Daten'!BH27="7'3",1,0)</f>
        <v>0</v>
      </c>
      <c r="BI20">
        <f>IF('Qualitative Daten'!BI27="9'10",1,0)</f>
        <v>0</v>
      </c>
      <c r="BJ20">
        <f>IF('Qualitative Daten'!BJ27="1'6",1,0)</f>
        <v>0</v>
      </c>
      <c r="BK20">
        <f>IF('Qualitative Daten'!BK27=5.8,1,0)</f>
        <v>0</v>
      </c>
      <c r="BL20">
        <f>IF('Qualitative Daten'!BL27=37.7,1,0)</f>
        <v>0</v>
      </c>
      <c r="BM20">
        <f>IF('Qualitative Daten'!BM27=0,1,0)</f>
        <v>1</v>
      </c>
      <c r="BN20">
        <f>IF('Qualitative Daten'!BN27=2.56,1,0)</f>
        <v>0</v>
      </c>
      <c r="BO20">
        <f>IF('Qualitative Daten'!BO27=1.49,1,0)</f>
        <v>0</v>
      </c>
      <c r="BP20">
        <f>IF('Qualitative Daten'!BP27=3.5,1,0)</f>
        <v>0</v>
      </c>
      <c r="BQ20">
        <f>IF('Qualitative Daten'!BQ27=4.82,1,0)</f>
        <v>0</v>
      </c>
      <c r="BR20">
        <f>IF('Qualitative Daten'!BR27=2,1,0)</f>
        <v>0</v>
      </c>
      <c r="BS20">
        <f>IF('Qualitative Daten'!BS27=3,1,0)</f>
        <v>0</v>
      </c>
      <c r="BT20">
        <f>IF('Qualitative Daten'!BT27=15,1,0)</f>
        <v>0</v>
      </c>
      <c r="BU20">
        <f>IF('Qualitative Daten'!BU27=8,1,0)</f>
        <v>0</v>
      </c>
      <c r="BV20">
        <f>IF('Qualitative Daten'!BV27=14,1,0)</f>
        <v>0</v>
      </c>
      <c r="BW20">
        <f>IF('Qualitative Daten'!BW27=2,1,0)</f>
        <v>0</v>
      </c>
      <c r="BY20">
        <f t="shared" si="0"/>
        <v>3</v>
      </c>
      <c r="BZ20">
        <f t="shared" si="1"/>
        <v>70</v>
      </c>
      <c r="CA20">
        <f>COUNTIF('Qualitative Daten'!C27:BW27,999)</f>
        <v>0</v>
      </c>
      <c r="CB20" s="2">
        <f t="shared" si="2"/>
        <v>4.1095890410958902E-2</v>
      </c>
      <c r="CC20" s="2">
        <f t="shared" si="3"/>
        <v>2.2727272727272728E-2</v>
      </c>
      <c r="CD20" s="2">
        <f t="shared" si="4"/>
        <v>5.8823529411764705E-2</v>
      </c>
      <c r="CE20" s="2">
        <f t="shared" si="5"/>
        <v>0.16666666666666666</v>
      </c>
      <c r="CF20" s="2">
        <f t="shared" si="6"/>
        <v>0</v>
      </c>
    </row>
    <row r="21" spans="1:84" x14ac:dyDescent="0.35">
      <c r="A21">
        <f>'Qualitative Daten'!A28</f>
        <v>0</v>
      </c>
      <c r="B21">
        <f>'Qualitative Daten'!B28</f>
        <v>0</v>
      </c>
      <c r="C21">
        <f>IF('Qualitative Daten'!C28=7000,1,0)</f>
        <v>0</v>
      </c>
      <c r="D21">
        <f>IF('Qualitative Daten'!D28=5300,1,0)</f>
        <v>0</v>
      </c>
      <c r="E21">
        <f>IF('Qualitative Daten'!E28=4080,1,0)</f>
        <v>0</v>
      </c>
      <c r="F21">
        <f>IF('Qualitative Daten'!F28=12500,1,0)</f>
        <v>0</v>
      </c>
      <c r="G21">
        <f>IF('Qualitative Daten'!G28=9900,1,0)</f>
        <v>0</v>
      </c>
      <c r="H21">
        <f>IF('Qualitative Daten'!H28=4600,1,0)</f>
        <v>0</v>
      </c>
      <c r="I21">
        <f>IF('Qualitative Daten'!I28=4000,1,0)</f>
        <v>0</v>
      </c>
      <c r="J21">
        <f>IF('Qualitative Daten'!J28=6999,1,0)</f>
        <v>0</v>
      </c>
      <c r="K21">
        <f>IF('Qualitative Daten'!K28=2490,1,0)</f>
        <v>0</v>
      </c>
      <c r="L21">
        <f>IF('Qualitative Daten'!L28=3900,1,0)</f>
        <v>0</v>
      </c>
      <c r="M21">
        <f>IF('Qualitative Daten'!M28="&gt;",1,0)</f>
        <v>0</v>
      </c>
      <c r="N21">
        <f>IF('Qualitative Daten'!N28="&gt;",1,0)</f>
        <v>0</v>
      </c>
      <c r="O21">
        <f>IF('Qualitative Daten'!O28="&lt;",1,0)</f>
        <v>0</v>
      </c>
      <c r="P21">
        <f>IF('Qualitative Daten'!P28=500,1,0)</f>
        <v>0</v>
      </c>
      <c r="Q21">
        <f>IF('Qualitative Daten'!Q28=836,1,0)</f>
        <v>0</v>
      </c>
      <c r="R21">
        <f>IF('Qualitative Daten'!R28=4500,1,0)</f>
        <v>0</v>
      </c>
      <c r="S21">
        <f>IF('Qualitative Daten'!S28=64000,1,0)</f>
        <v>0</v>
      </c>
      <c r="T21">
        <f>IF('Qualitative Daten'!T28=699,1,0)</f>
        <v>0</v>
      </c>
      <c r="U21">
        <f>IF('Qualitative Daten'!U28=254,1,0)</f>
        <v>0</v>
      </c>
      <c r="V21">
        <f>IF('Qualitative Daten'!V28=2500,1,0)</f>
        <v>0</v>
      </c>
      <c r="W21">
        <f>IF('Qualitative Daten'!W28=49000,1,0)</f>
        <v>0</v>
      </c>
      <c r="X21">
        <f>IF('Qualitative Daten'!X28=45,1,0)</f>
        <v>0</v>
      </c>
      <c r="Y21">
        <f>IF('Qualitative Daten'!Y28=699,1,0)</f>
        <v>0</v>
      </c>
      <c r="Z21">
        <f>IF('Qualitative Daten'!Z28=51,1,0)</f>
        <v>0</v>
      </c>
      <c r="AA21">
        <f>IF('Qualitative Daten'!AA28=78,1,0)</f>
        <v>0</v>
      </c>
      <c r="AB21">
        <f>IF('Qualitative Daten'!AB28=6,1,0)</f>
        <v>0</v>
      </c>
      <c r="AC21">
        <f>IF('Qualitative Daten'!AC28=80,1,0)</f>
        <v>0</v>
      </c>
      <c r="AD21">
        <f>IF('Qualitative Daten'!AD28=32,1,0)</f>
        <v>0</v>
      </c>
      <c r="AE21">
        <f>IF('Qualitative Daten'!AE28=0,1,0)</f>
        <v>1</v>
      </c>
      <c r="AF21">
        <f>IF('Qualitative Daten'!AF28=35000,1,0)</f>
        <v>0</v>
      </c>
      <c r="AG21">
        <f>IF('Qualitative Daten'!AG28=1000,1,0)</f>
        <v>0</v>
      </c>
      <c r="AH21">
        <f>IF('Qualitative Daten'!AH28=8,1,0)</f>
        <v>0</v>
      </c>
      <c r="AI21">
        <f>IF('Qualitative Daten'!AI28=1,1,0)</f>
        <v>0</v>
      </c>
      <c r="AJ21">
        <f>IF('Qualitative Daten'!AJ28=7,1,0)</f>
        <v>0</v>
      </c>
      <c r="AK21">
        <f>IF('Qualitative Daten'!AK28=8,1,0)</f>
        <v>0</v>
      </c>
      <c r="AL21">
        <f>IF('Qualitative Daten'!AL28=600,1,0)</f>
        <v>0</v>
      </c>
      <c r="AM21">
        <f>IF('Qualitative Daten'!AM28=800,1,0)</f>
        <v>0</v>
      </c>
      <c r="AN21">
        <f>IF('Qualitative Daten'!AN28=42,1,0)</f>
        <v>0</v>
      </c>
      <c r="AO21">
        <f>IF('Qualitative Daten'!AO28=43,1,0)</f>
        <v>0</v>
      </c>
      <c r="AP21">
        <f>IF('Qualitative Daten'!AP28=9,1,0)</f>
        <v>0</v>
      </c>
      <c r="AQ21">
        <f>IF('Qualitative Daten'!AQ28=81,1,0)</f>
        <v>0</v>
      </c>
      <c r="AR21">
        <f>IF('Qualitative Daten'!AR28=20,1,0)</f>
        <v>0</v>
      </c>
      <c r="AS21">
        <f>IF('Qualitative Daten'!AS28=1,1,0)</f>
        <v>0</v>
      </c>
      <c r="AT21">
        <f>IF('Qualitative Daten'!AT28=6,1,0)</f>
        <v>0</v>
      </c>
      <c r="AU21">
        <f>IF('Qualitative Daten'!AU28=1,1,0)</f>
        <v>0</v>
      </c>
      <c r="AV21">
        <f>IF('Qualitative Daten'!AV28=1,1,0)</f>
        <v>0</v>
      </c>
      <c r="AW21">
        <f>IF(OR('Qualitative Daten'!AW28=0.6,'Qualitative Daten'!AW28="3'5"),1,0)</f>
        <v>0</v>
      </c>
      <c r="AX21">
        <f>IF(OR('Qualitative Daten'!AX28=2.25,'Qualitative Daten'!AX28="2,1'4",'Qualitative Daten'!AX28="9'4"),1,0)</f>
        <v>0</v>
      </c>
      <c r="AY21">
        <f>IF('Qualitative Daten'!AY28=1,1,0)</f>
        <v>0</v>
      </c>
      <c r="AZ21">
        <f>IF('Qualitative Daten'!AZ28=3,1,0)</f>
        <v>0</v>
      </c>
      <c r="BA21">
        <f>IF('Qualitative Daten'!BA28=6,1,0)</f>
        <v>0</v>
      </c>
      <c r="BB21">
        <f>IF('Qualitative Daten'!BB28=1,1,0)</f>
        <v>0</v>
      </c>
      <c r="BC21">
        <f>IF('Qualitative Daten'!BC28="&gt;",1,0)</f>
        <v>0</v>
      </c>
      <c r="BD21">
        <f>IF('Qualitative Daten'!BD28="&lt;",1,0)</f>
        <v>0</v>
      </c>
      <c r="BE21">
        <f>IF('Qualitative Daten'!BE28=2,1,0)</f>
        <v>0</v>
      </c>
      <c r="BF21">
        <f>IF('Qualitative Daten'!BF28=7,1,0)</f>
        <v>0</v>
      </c>
      <c r="BG21">
        <f>IF('Qualitative Daten'!BG28=0,1,0)</f>
        <v>1</v>
      </c>
      <c r="BH21">
        <f>IF('Qualitative Daten'!BH28="7'3",1,0)</f>
        <v>0</v>
      </c>
      <c r="BI21">
        <f>IF('Qualitative Daten'!BI28="9'10",1,0)</f>
        <v>0</v>
      </c>
      <c r="BJ21">
        <f>IF('Qualitative Daten'!BJ28="1'6",1,0)</f>
        <v>0</v>
      </c>
      <c r="BK21">
        <f>IF('Qualitative Daten'!BK28=5.8,1,0)</f>
        <v>0</v>
      </c>
      <c r="BL21">
        <f>IF('Qualitative Daten'!BL28=37.7,1,0)</f>
        <v>0</v>
      </c>
      <c r="BM21">
        <f>IF('Qualitative Daten'!BM28=0,1,0)</f>
        <v>1</v>
      </c>
      <c r="BN21">
        <f>IF('Qualitative Daten'!BN28=2.56,1,0)</f>
        <v>0</v>
      </c>
      <c r="BO21">
        <f>IF('Qualitative Daten'!BO28=1.49,1,0)</f>
        <v>0</v>
      </c>
      <c r="BP21">
        <f>IF('Qualitative Daten'!BP28=3.5,1,0)</f>
        <v>0</v>
      </c>
      <c r="BQ21">
        <f>IF('Qualitative Daten'!BQ28=4.82,1,0)</f>
        <v>0</v>
      </c>
      <c r="BR21">
        <f>IF('Qualitative Daten'!BR28=2,1,0)</f>
        <v>0</v>
      </c>
      <c r="BS21">
        <f>IF('Qualitative Daten'!BS28=3,1,0)</f>
        <v>0</v>
      </c>
      <c r="BT21">
        <f>IF('Qualitative Daten'!BT28=15,1,0)</f>
        <v>0</v>
      </c>
      <c r="BU21">
        <f>IF('Qualitative Daten'!BU28=8,1,0)</f>
        <v>0</v>
      </c>
      <c r="BV21">
        <f>IF('Qualitative Daten'!BV28=14,1,0)</f>
        <v>0</v>
      </c>
      <c r="BW21">
        <f>IF('Qualitative Daten'!BW28=2,1,0)</f>
        <v>0</v>
      </c>
      <c r="BY21">
        <f t="shared" si="0"/>
        <v>3</v>
      </c>
      <c r="BZ21">
        <f t="shared" si="1"/>
        <v>70</v>
      </c>
      <c r="CA21">
        <f>COUNTIF('Qualitative Daten'!C28:BW28,999)</f>
        <v>0</v>
      </c>
      <c r="CB21" s="2">
        <f t="shared" si="2"/>
        <v>4.1095890410958902E-2</v>
      </c>
      <c r="CC21" s="2">
        <f t="shared" si="3"/>
        <v>2.2727272727272728E-2</v>
      </c>
      <c r="CD21" s="2">
        <f t="shared" si="4"/>
        <v>5.8823529411764705E-2</v>
      </c>
      <c r="CE21" s="2">
        <f t="shared" si="5"/>
        <v>0.16666666666666666</v>
      </c>
      <c r="CF21" s="2">
        <f t="shared" si="6"/>
        <v>0</v>
      </c>
    </row>
    <row r="22" spans="1:84" x14ac:dyDescent="0.35">
      <c r="A22">
        <f>'Qualitative Daten'!A29</f>
        <v>0</v>
      </c>
      <c r="B22">
        <f>'Qualitative Daten'!B29</f>
        <v>0</v>
      </c>
      <c r="C22">
        <f>IF('Qualitative Daten'!C29=7000,1,0)</f>
        <v>0</v>
      </c>
      <c r="D22">
        <f>IF('Qualitative Daten'!D29=5300,1,0)</f>
        <v>0</v>
      </c>
      <c r="E22">
        <f>IF('Qualitative Daten'!E29=4080,1,0)</f>
        <v>0</v>
      </c>
      <c r="F22">
        <f>IF('Qualitative Daten'!F29=12500,1,0)</f>
        <v>0</v>
      </c>
      <c r="G22">
        <f>IF('Qualitative Daten'!G29=9900,1,0)</f>
        <v>0</v>
      </c>
      <c r="H22">
        <f>IF('Qualitative Daten'!H29=4600,1,0)</f>
        <v>0</v>
      </c>
      <c r="I22">
        <f>IF('Qualitative Daten'!I29=4000,1,0)</f>
        <v>0</v>
      </c>
      <c r="J22">
        <f>IF('Qualitative Daten'!J29=6999,1,0)</f>
        <v>0</v>
      </c>
      <c r="K22">
        <f>IF('Qualitative Daten'!K29=2490,1,0)</f>
        <v>0</v>
      </c>
      <c r="L22">
        <f>IF('Qualitative Daten'!L29=3900,1,0)</f>
        <v>0</v>
      </c>
      <c r="M22">
        <f>IF('Qualitative Daten'!M29="&gt;",1,0)</f>
        <v>0</v>
      </c>
      <c r="N22">
        <f>IF('Qualitative Daten'!N29="&gt;",1,0)</f>
        <v>0</v>
      </c>
      <c r="O22">
        <f>IF('Qualitative Daten'!O29="&lt;",1,0)</f>
        <v>0</v>
      </c>
      <c r="P22">
        <f>IF('Qualitative Daten'!P29=500,1,0)</f>
        <v>0</v>
      </c>
      <c r="Q22">
        <f>IF('Qualitative Daten'!Q29=836,1,0)</f>
        <v>0</v>
      </c>
      <c r="R22">
        <f>IF('Qualitative Daten'!R29=4500,1,0)</f>
        <v>0</v>
      </c>
      <c r="S22">
        <f>IF('Qualitative Daten'!S29=64000,1,0)</f>
        <v>0</v>
      </c>
      <c r="T22">
        <f>IF('Qualitative Daten'!T29=699,1,0)</f>
        <v>0</v>
      </c>
      <c r="U22">
        <f>IF('Qualitative Daten'!U29=254,1,0)</f>
        <v>0</v>
      </c>
      <c r="V22">
        <f>IF('Qualitative Daten'!V29=2500,1,0)</f>
        <v>0</v>
      </c>
      <c r="W22">
        <f>IF('Qualitative Daten'!W29=49000,1,0)</f>
        <v>0</v>
      </c>
      <c r="X22">
        <f>IF('Qualitative Daten'!X29=45,1,0)</f>
        <v>0</v>
      </c>
      <c r="Y22">
        <f>IF('Qualitative Daten'!Y29=699,1,0)</f>
        <v>0</v>
      </c>
      <c r="Z22">
        <f>IF('Qualitative Daten'!Z29=51,1,0)</f>
        <v>0</v>
      </c>
      <c r="AA22">
        <f>IF('Qualitative Daten'!AA29=78,1,0)</f>
        <v>0</v>
      </c>
      <c r="AB22">
        <f>IF('Qualitative Daten'!AB29=6,1,0)</f>
        <v>0</v>
      </c>
      <c r="AC22">
        <f>IF('Qualitative Daten'!AC29=80,1,0)</f>
        <v>0</v>
      </c>
      <c r="AD22">
        <f>IF('Qualitative Daten'!AD29=32,1,0)</f>
        <v>0</v>
      </c>
      <c r="AE22">
        <f>IF('Qualitative Daten'!AE29=0,1,0)</f>
        <v>1</v>
      </c>
      <c r="AF22">
        <f>IF('Qualitative Daten'!AF29=35000,1,0)</f>
        <v>0</v>
      </c>
      <c r="AG22">
        <f>IF('Qualitative Daten'!AG29=1000,1,0)</f>
        <v>0</v>
      </c>
      <c r="AH22">
        <f>IF('Qualitative Daten'!AH29=8,1,0)</f>
        <v>0</v>
      </c>
      <c r="AI22">
        <f>IF('Qualitative Daten'!AI29=1,1,0)</f>
        <v>0</v>
      </c>
      <c r="AJ22">
        <f>IF('Qualitative Daten'!AJ29=7,1,0)</f>
        <v>0</v>
      </c>
      <c r="AK22">
        <f>IF('Qualitative Daten'!AK29=8,1,0)</f>
        <v>0</v>
      </c>
      <c r="AL22">
        <f>IF('Qualitative Daten'!AL29=600,1,0)</f>
        <v>0</v>
      </c>
      <c r="AM22">
        <f>IF('Qualitative Daten'!AM29=800,1,0)</f>
        <v>0</v>
      </c>
      <c r="AN22">
        <f>IF('Qualitative Daten'!AN29=42,1,0)</f>
        <v>0</v>
      </c>
      <c r="AO22">
        <f>IF('Qualitative Daten'!AO29=43,1,0)</f>
        <v>0</v>
      </c>
      <c r="AP22">
        <f>IF('Qualitative Daten'!AP29=9,1,0)</f>
        <v>0</v>
      </c>
      <c r="AQ22">
        <f>IF('Qualitative Daten'!AQ29=81,1,0)</f>
        <v>0</v>
      </c>
      <c r="AR22">
        <f>IF('Qualitative Daten'!AR29=20,1,0)</f>
        <v>0</v>
      </c>
      <c r="AS22">
        <f>IF('Qualitative Daten'!AS29=1,1,0)</f>
        <v>0</v>
      </c>
      <c r="AT22">
        <f>IF('Qualitative Daten'!AT29=6,1,0)</f>
        <v>0</v>
      </c>
      <c r="AU22">
        <f>IF('Qualitative Daten'!AU29=1,1,0)</f>
        <v>0</v>
      </c>
      <c r="AV22">
        <f>IF('Qualitative Daten'!AV29=1,1,0)</f>
        <v>0</v>
      </c>
      <c r="AW22">
        <f>IF(OR('Qualitative Daten'!AW29=0.6,'Qualitative Daten'!AW29="3'5"),1,0)</f>
        <v>0</v>
      </c>
      <c r="AX22">
        <f>IF(OR('Qualitative Daten'!AX29=2.25,'Qualitative Daten'!AX29="2,1'4",'Qualitative Daten'!AX29="9'4"),1,0)</f>
        <v>0</v>
      </c>
      <c r="AY22">
        <f>IF('Qualitative Daten'!AY29=1,1,0)</f>
        <v>0</v>
      </c>
      <c r="AZ22">
        <f>IF('Qualitative Daten'!AZ29=3,1,0)</f>
        <v>0</v>
      </c>
      <c r="BA22">
        <f>IF('Qualitative Daten'!BA29=6,1,0)</f>
        <v>0</v>
      </c>
      <c r="BB22">
        <f>IF('Qualitative Daten'!BB29=1,1,0)</f>
        <v>0</v>
      </c>
      <c r="BC22">
        <f>IF('Qualitative Daten'!BC29="&gt;",1,0)</f>
        <v>0</v>
      </c>
      <c r="BD22">
        <f>IF('Qualitative Daten'!BD29="&lt;",1,0)</f>
        <v>0</v>
      </c>
      <c r="BE22">
        <f>IF('Qualitative Daten'!BE29=2,1,0)</f>
        <v>0</v>
      </c>
      <c r="BF22">
        <f>IF('Qualitative Daten'!BF29=7,1,0)</f>
        <v>0</v>
      </c>
      <c r="BG22">
        <f>IF('Qualitative Daten'!BG29=0,1,0)</f>
        <v>1</v>
      </c>
      <c r="BH22">
        <f>IF('Qualitative Daten'!BH29="7'3",1,0)</f>
        <v>0</v>
      </c>
      <c r="BI22">
        <f>IF('Qualitative Daten'!BI29="9'10",1,0)</f>
        <v>0</v>
      </c>
      <c r="BJ22">
        <f>IF('Qualitative Daten'!BJ29="1'6",1,0)</f>
        <v>0</v>
      </c>
      <c r="BK22">
        <f>IF('Qualitative Daten'!BK29=5.8,1,0)</f>
        <v>0</v>
      </c>
      <c r="BL22">
        <f>IF('Qualitative Daten'!BL29=37.7,1,0)</f>
        <v>0</v>
      </c>
      <c r="BM22">
        <f>IF('Qualitative Daten'!BM29=0,1,0)</f>
        <v>1</v>
      </c>
      <c r="BN22">
        <f>IF('Qualitative Daten'!BN29=2.56,1,0)</f>
        <v>0</v>
      </c>
      <c r="BO22">
        <f>IF('Qualitative Daten'!BO29=1.49,1,0)</f>
        <v>0</v>
      </c>
      <c r="BP22">
        <f>IF('Qualitative Daten'!BP29=3.5,1,0)</f>
        <v>0</v>
      </c>
      <c r="BQ22">
        <f>IF('Qualitative Daten'!BQ29=4.82,1,0)</f>
        <v>0</v>
      </c>
      <c r="BR22">
        <f>IF('Qualitative Daten'!BR29=2,1,0)</f>
        <v>0</v>
      </c>
      <c r="BS22">
        <f>IF('Qualitative Daten'!BS29=3,1,0)</f>
        <v>0</v>
      </c>
      <c r="BT22">
        <f>IF('Qualitative Daten'!BT29=15,1,0)</f>
        <v>0</v>
      </c>
      <c r="BU22">
        <f>IF('Qualitative Daten'!BU29=8,1,0)</f>
        <v>0</v>
      </c>
      <c r="BV22">
        <f>IF('Qualitative Daten'!BV29=14,1,0)</f>
        <v>0</v>
      </c>
      <c r="BW22">
        <f>IF('Qualitative Daten'!BW29=2,1,0)</f>
        <v>0</v>
      </c>
      <c r="BY22">
        <f t="shared" si="0"/>
        <v>3</v>
      </c>
      <c r="BZ22">
        <f t="shared" si="1"/>
        <v>70</v>
      </c>
      <c r="CA22">
        <f>COUNTIF('Qualitative Daten'!C29:BW29,999)</f>
        <v>0</v>
      </c>
      <c r="CB22" s="2">
        <f t="shared" si="2"/>
        <v>4.1095890410958902E-2</v>
      </c>
      <c r="CC22" s="2">
        <f t="shared" si="3"/>
        <v>2.2727272727272728E-2</v>
      </c>
      <c r="CD22" s="2">
        <f t="shared" si="4"/>
        <v>5.8823529411764705E-2</v>
      </c>
      <c r="CE22" s="2">
        <f t="shared" si="5"/>
        <v>0.16666666666666666</v>
      </c>
      <c r="CF22" s="2">
        <f t="shared" si="6"/>
        <v>0</v>
      </c>
    </row>
    <row r="23" spans="1:84" x14ac:dyDescent="0.35">
      <c r="A23">
        <f>'Qualitative Daten'!A30</f>
        <v>0</v>
      </c>
      <c r="B23">
        <f>'Qualitative Daten'!B30</f>
        <v>0</v>
      </c>
      <c r="C23">
        <f>IF('Qualitative Daten'!C30=7000,1,0)</f>
        <v>0</v>
      </c>
      <c r="D23">
        <f>IF('Qualitative Daten'!D30=5300,1,0)</f>
        <v>0</v>
      </c>
      <c r="E23">
        <f>IF('Qualitative Daten'!E30=4080,1,0)</f>
        <v>0</v>
      </c>
      <c r="F23">
        <f>IF('Qualitative Daten'!F30=12500,1,0)</f>
        <v>0</v>
      </c>
      <c r="G23">
        <f>IF('Qualitative Daten'!G30=9900,1,0)</f>
        <v>0</v>
      </c>
      <c r="H23">
        <f>IF('Qualitative Daten'!H30=4600,1,0)</f>
        <v>0</v>
      </c>
      <c r="I23">
        <f>IF('Qualitative Daten'!I30=4000,1,0)</f>
        <v>0</v>
      </c>
      <c r="J23">
        <f>IF('Qualitative Daten'!J30=6999,1,0)</f>
        <v>0</v>
      </c>
      <c r="K23">
        <f>IF('Qualitative Daten'!K30=2490,1,0)</f>
        <v>0</v>
      </c>
      <c r="L23">
        <f>IF('Qualitative Daten'!L30=3900,1,0)</f>
        <v>0</v>
      </c>
      <c r="M23">
        <f>IF('Qualitative Daten'!M30="&gt;",1,0)</f>
        <v>0</v>
      </c>
      <c r="N23">
        <f>IF('Qualitative Daten'!N30="&gt;",1,0)</f>
        <v>0</v>
      </c>
      <c r="O23">
        <f>IF('Qualitative Daten'!O30="&lt;",1,0)</f>
        <v>0</v>
      </c>
      <c r="P23">
        <f>IF('Qualitative Daten'!P30=500,1,0)</f>
        <v>0</v>
      </c>
      <c r="Q23">
        <f>IF('Qualitative Daten'!Q30=836,1,0)</f>
        <v>0</v>
      </c>
      <c r="R23">
        <f>IF('Qualitative Daten'!R30=4500,1,0)</f>
        <v>0</v>
      </c>
      <c r="S23">
        <f>IF('Qualitative Daten'!S30=64000,1,0)</f>
        <v>0</v>
      </c>
      <c r="T23">
        <f>IF('Qualitative Daten'!T30=699,1,0)</f>
        <v>0</v>
      </c>
      <c r="U23">
        <f>IF('Qualitative Daten'!U30=254,1,0)</f>
        <v>0</v>
      </c>
      <c r="V23">
        <f>IF('Qualitative Daten'!V30=2500,1,0)</f>
        <v>0</v>
      </c>
      <c r="W23">
        <f>IF('Qualitative Daten'!W30=49000,1,0)</f>
        <v>0</v>
      </c>
      <c r="X23">
        <f>IF('Qualitative Daten'!X30=45,1,0)</f>
        <v>0</v>
      </c>
      <c r="Y23">
        <f>IF('Qualitative Daten'!Y30=699,1,0)</f>
        <v>0</v>
      </c>
      <c r="Z23">
        <f>IF('Qualitative Daten'!Z30=51,1,0)</f>
        <v>0</v>
      </c>
      <c r="AA23">
        <f>IF('Qualitative Daten'!AA30=78,1,0)</f>
        <v>0</v>
      </c>
      <c r="AB23">
        <f>IF('Qualitative Daten'!AB30=6,1,0)</f>
        <v>0</v>
      </c>
      <c r="AC23">
        <f>IF('Qualitative Daten'!AC30=80,1,0)</f>
        <v>0</v>
      </c>
      <c r="AD23">
        <f>IF('Qualitative Daten'!AD30=32,1,0)</f>
        <v>0</v>
      </c>
      <c r="AE23">
        <f>IF('Qualitative Daten'!AE30=0,1,0)</f>
        <v>1</v>
      </c>
      <c r="AF23">
        <f>IF('Qualitative Daten'!AF30=35000,1,0)</f>
        <v>0</v>
      </c>
      <c r="AG23">
        <f>IF('Qualitative Daten'!AG30=1000,1,0)</f>
        <v>0</v>
      </c>
      <c r="AH23">
        <f>IF('Qualitative Daten'!AH30=8,1,0)</f>
        <v>0</v>
      </c>
      <c r="AI23">
        <f>IF('Qualitative Daten'!AI30=1,1,0)</f>
        <v>0</v>
      </c>
      <c r="AJ23">
        <f>IF('Qualitative Daten'!AJ30=7,1,0)</f>
        <v>0</v>
      </c>
      <c r="AK23">
        <f>IF('Qualitative Daten'!AK30=8,1,0)</f>
        <v>0</v>
      </c>
      <c r="AL23">
        <f>IF('Qualitative Daten'!AL30=600,1,0)</f>
        <v>0</v>
      </c>
      <c r="AM23">
        <f>IF('Qualitative Daten'!AM30=800,1,0)</f>
        <v>0</v>
      </c>
      <c r="AN23">
        <f>IF('Qualitative Daten'!AN30=42,1,0)</f>
        <v>0</v>
      </c>
      <c r="AO23">
        <f>IF('Qualitative Daten'!AO30=43,1,0)</f>
        <v>0</v>
      </c>
      <c r="AP23">
        <f>IF('Qualitative Daten'!AP30=9,1,0)</f>
        <v>0</v>
      </c>
      <c r="AQ23">
        <f>IF('Qualitative Daten'!AQ30=81,1,0)</f>
        <v>0</v>
      </c>
      <c r="AR23">
        <f>IF('Qualitative Daten'!AR30=20,1,0)</f>
        <v>0</v>
      </c>
      <c r="AS23">
        <f>IF('Qualitative Daten'!AS30=1,1,0)</f>
        <v>0</v>
      </c>
      <c r="AT23">
        <f>IF('Qualitative Daten'!AT30=6,1,0)</f>
        <v>0</v>
      </c>
      <c r="AU23">
        <f>IF('Qualitative Daten'!AU30=1,1,0)</f>
        <v>0</v>
      </c>
      <c r="AV23">
        <f>IF('Qualitative Daten'!AV30=1,1,0)</f>
        <v>0</v>
      </c>
      <c r="AW23">
        <f>IF(OR('Qualitative Daten'!AW30=0.6,'Qualitative Daten'!AW30="3'5"),1,0)</f>
        <v>0</v>
      </c>
      <c r="AX23">
        <f>IF(OR('Qualitative Daten'!AX30=2.25,'Qualitative Daten'!AX30="2,1'4",'Qualitative Daten'!AX30="9'4"),1,0)</f>
        <v>0</v>
      </c>
      <c r="AY23">
        <f>IF('Qualitative Daten'!AY30=1,1,0)</f>
        <v>0</v>
      </c>
      <c r="AZ23">
        <f>IF('Qualitative Daten'!AZ30=3,1,0)</f>
        <v>0</v>
      </c>
      <c r="BA23">
        <f>IF('Qualitative Daten'!BA30=6,1,0)</f>
        <v>0</v>
      </c>
      <c r="BB23">
        <f>IF('Qualitative Daten'!BB30=1,1,0)</f>
        <v>0</v>
      </c>
      <c r="BC23">
        <f>IF('Qualitative Daten'!BC30="&gt;",1,0)</f>
        <v>0</v>
      </c>
      <c r="BD23">
        <f>IF('Qualitative Daten'!BD30="&lt;",1,0)</f>
        <v>0</v>
      </c>
      <c r="BE23">
        <f>IF('Qualitative Daten'!BE30=2,1,0)</f>
        <v>0</v>
      </c>
      <c r="BF23">
        <f>IF('Qualitative Daten'!BF30=7,1,0)</f>
        <v>0</v>
      </c>
      <c r="BG23">
        <f>IF('Qualitative Daten'!BG30=0,1,0)</f>
        <v>1</v>
      </c>
      <c r="BH23">
        <f>IF('Qualitative Daten'!BH30="7'3",1,0)</f>
        <v>0</v>
      </c>
      <c r="BI23">
        <f>IF('Qualitative Daten'!BI30="9'10",1,0)</f>
        <v>0</v>
      </c>
      <c r="BJ23">
        <f>IF('Qualitative Daten'!BJ30="1'6",1,0)</f>
        <v>0</v>
      </c>
      <c r="BK23">
        <f>IF('Qualitative Daten'!BK30=5.8,1,0)</f>
        <v>0</v>
      </c>
      <c r="BL23">
        <f>IF('Qualitative Daten'!BL30=37.7,1,0)</f>
        <v>0</v>
      </c>
      <c r="BM23">
        <f>IF('Qualitative Daten'!BM30=0,1,0)</f>
        <v>1</v>
      </c>
      <c r="BN23">
        <f>IF('Qualitative Daten'!BN30=2.56,1,0)</f>
        <v>0</v>
      </c>
      <c r="BO23">
        <f>IF('Qualitative Daten'!BO30=1.49,1,0)</f>
        <v>0</v>
      </c>
      <c r="BP23">
        <f>IF('Qualitative Daten'!BP30=3.5,1,0)</f>
        <v>0</v>
      </c>
      <c r="BQ23">
        <f>IF('Qualitative Daten'!BQ30=4.82,1,0)</f>
        <v>0</v>
      </c>
      <c r="BR23">
        <f>IF('Qualitative Daten'!BR30=2,1,0)</f>
        <v>0</v>
      </c>
      <c r="BS23">
        <f>IF('Qualitative Daten'!BS30=3,1,0)</f>
        <v>0</v>
      </c>
      <c r="BT23">
        <f>IF('Qualitative Daten'!BT30=15,1,0)</f>
        <v>0</v>
      </c>
      <c r="BU23">
        <f>IF('Qualitative Daten'!BU30=8,1,0)</f>
        <v>0</v>
      </c>
      <c r="BV23">
        <f>IF('Qualitative Daten'!BV30=14,1,0)</f>
        <v>0</v>
      </c>
      <c r="BW23">
        <f>IF('Qualitative Daten'!BW30=2,1,0)</f>
        <v>0</v>
      </c>
      <c r="BY23">
        <f t="shared" si="0"/>
        <v>3</v>
      </c>
      <c r="BZ23">
        <f t="shared" si="1"/>
        <v>70</v>
      </c>
      <c r="CA23">
        <f>COUNTIF('Qualitative Daten'!C30:BW30,999)</f>
        <v>0</v>
      </c>
      <c r="CB23" s="2">
        <f t="shared" si="2"/>
        <v>4.1095890410958902E-2</v>
      </c>
      <c r="CC23" s="2">
        <f t="shared" si="3"/>
        <v>2.2727272727272728E-2</v>
      </c>
      <c r="CD23" s="2">
        <f t="shared" si="4"/>
        <v>5.8823529411764705E-2</v>
      </c>
      <c r="CE23" s="2">
        <f t="shared" si="5"/>
        <v>0.16666666666666666</v>
      </c>
      <c r="CF23" s="2">
        <f t="shared" si="6"/>
        <v>0</v>
      </c>
    </row>
    <row r="24" spans="1:84" x14ac:dyDescent="0.35">
      <c r="A24">
        <f>'Qualitative Daten'!A31</f>
        <v>0</v>
      </c>
      <c r="B24">
        <f>'Qualitative Daten'!B31</f>
        <v>0</v>
      </c>
      <c r="C24">
        <f>IF('Qualitative Daten'!C31=7000,1,0)</f>
        <v>0</v>
      </c>
      <c r="D24">
        <f>IF('Qualitative Daten'!D31=5300,1,0)</f>
        <v>0</v>
      </c>
      <c r="E24">
        <f>IF('Qualitative Daten'!E31=4080,1,0)</f>
        <v>0</v>
      </c>
      <c r="F24">
        <f>IF('Qualitative Daten'!F31=12500,1,0)</f>
        <v>0</v>
      </c>
      <c r="G24">
        <f>IF('Qualitative Daten'!G31=9900,1,0)</f>
        <v>0</v>
      </c>
      <c r="H24">
        <f>IF('Qualitative Daten'!H31=4600,1,0)</f>
        <v>0</v>
      </c>
      <c r="I24">
        <f>IF('Qualitative Daten'!I31=4000,1,0)</f>
        <v>0</v>
      </c>
      <c r="J24">
        <f>IF('Qualitative Daten'!J31=6999,1,0)</f>
        <v>0</v>
      </c>
      <c r="K24">
        <f>IF('Qualitative Daten'!K31=2490,1,0)</f>
        <v>0</v>
      </c>
      <c r="L24">
        <f>IF('Qualitative Daten'!L31=3900,1,0)</f>
        <v>0</v>
      </c>
      <c r="M24">
        <f>IF('Qualitative Daten'!M31="&gt;",1,0)</f>
        <v>0</v>
      </c>
      <c r="N24">
        <f>IF('Qualitative Daten'!N31="&gt;",1,0)</f>
        <v>0</v>
      </c>
      <c r="O24">
        <f>IF('Qualitative Daten'!O31="&lt;",1,0)</f>
        <v>0</v>
      </c>
      <c r="P24">
        <f>IF('Qualitative Daten'!P31=500,1,0)</f>
        <v>0</v>
      </c>
      <c r="Q24">
        <f>IF('Qualitative Daten'!Q31=836,1,0)</f>
        <v>0</v>
      </c>
      <c r="R24">
        <f>IF('Qualitative Daten'!R31=4500,1,0)</f>
        <v>0</v>
      </c>
      <c r="S24">
        <f>IF('Qualitative Daten'!S31=64000,1,0)</f>
        <v>0</v>
      </c>
      <c r="T24">
        <f>IF('Qualitative Daten'!T31=699,1,0)</f>
        <v>0</v>
      </c>
      <c r="U24">
        <f>IF('Qualitative Daten'!U31=254,1,0)</f>
        <v>0</v>
      </c>
      <c r="V24">
        <f>IF('Qualitative Daten'!V31=2500,1,0)</f>
        <v>0</v>
      </c>
      <c r="W24">
        <f>IF('Qualitative Daten'!W31=49000,1,0)</f>
        <v>0</v>
      </c>
      <c r="X24">
        <f>IF('Qualitative Daten'!X31=45,1,0)</f>
        <v>0</v>
      </c>
      <c r="Y24">
        <f>IF('Qualitative Daten'!Y31=699,1,0)</f>
        <v>0</v>
      </c>
      <c r="Z24">
        <f>IF('Qualitative Daten'!Z31=51,1,0)</f>
        <v>0</v>
      </c>
      <c r="AA24">
        <f>IF('Qualitative Daten'!AA31=78,1,0)</f>
        <v>0</v>
      </c>
      <c r="AB24">
        <f>IF('Qualitative Daten'!AB31=6,1,0)</f>
        <v>0</v>
      </c>
      <c r="AC24">
        <f>IF('Qualitative Daten'!AC31=80,1,0)</f>
        <v>0</v>
      </c>
      <c r="AD24">
        <f>IF('Qualitative Daten'!AD31=32,1,0)</f>
        <v>0</v>
      </c>
      <c r="AE24">
        <f>IF('Qualitative Daten'!AE31=0,1,0)</f>
        <v>1</v>
      </c>
      <c r="AF24">
        <f>IF('Qualitative Daten'!AF31=35000,1,0)</f>
        <v>0</v>
      </c>
      <c r="AG24">
        <f>IF('Qualitative Daten'!AG31=1000,1,0)</f>
        <v>0</v>
      </c>
      <c r="AH24">
        <f>IF('Qualitative Daten'!AH31=8,1,0)</f>
        <v>0</v>
      </c>
      <c r="AI24">
        <f>IF('Qualitative Daten'!AI31=1,1,0)</f>
        <v>0</v>
      </c>
      <c r="AJ24">
        <f>IF('Qualitative Daten'!AJ31=7,1,0)</f>
        <v>0</v>
      </c>
      <c r="AK24">
        <f>IF('Qualitative Daten'!AK31=8,1,0)</f>
        <v>0</v>
      </c>
      <c r="AL24">
        <f>IF('Qualitative Daten'!AL31=600,1,0)</f>
        <v>0</v>
      </c>
      <c r="AM24">
        <f>IF('Qualitative Daten'!AM31=800,1,0)</f>
        <v>0</v>
      </c>
      <c r="AN24">
        <f>IF('Qualitative Daten'!AN31=42,1,0)</f>
        <v>0</v>
      </c>
      <c r="AO24">
        <f>IF('Qualitative Daten'!AO31=43,1,0)</f>
        <v>0</v>
      </c>
      <c r="AP24">
        <f>IF('Qualitative Daten'!AP31=9,1,0)</f>
        <v>0</v>
      </c>
      <c r="AQ24">
        <f>IF('Qualitative Daten'!AQ31=81,1,0)</f>
        <v>0</v>
      </c>
      <c r="AR24">
        <f>IF('Qualitative Daten'!AR31=20,1,0)</f>
        <v>0</v>
      </c>
      <c r="AS24">
        <f>IF('Qualitative Daten'!AS31=1,1,0)</f>
        <v>0</v>
      </c>
      <c r="AT24">
        <f>IF('Qualitative Daten'!AT31=6,1,0)</f>
        <v>0</v>
      </c>
      <c r="AU24">
        <f>IF('Qualitative Daten'!AU31=1,1,0)</f>
        <v>0</v>
      </c>
      <c r="AV24">
        <f>IF('Qualitative Daten'!AV31=1,1,0)</f>
        <v>0</v>
      </c>
      <c r="AW24">
        <f>IF(OR('Qualitative Daten'!AW31=0.6,'Qualitative Daten'!AW31="3'5"),1,0)</f>
        <v>0</v>
      </c>
      <c r="AX24">
        <f>IF(OR('Qualitative Daten'!AX31=2.25,'Qualitative Daten'!AX31="2,1'4",'Qualitative Daten'!AX31="9'4"),1,0)</f>
        <v>0</v>
      </c>
      <c r="AY24">
        <f>IF('Qualitative Daten'!AY31=1,1,0)</f>
        <v>0</v>
      </c>
      <c r="AZ24">
        <f>IF('Qualitative Daten'!AZ31=3,1,0)</f>
        <v>0</v>
      </c>
      <c r="BA24">
        <f>IF('Qualitative Daten'!BA31=6,1,0)</f>
        <v>0</v>
      </c>
      <c r="BB24">
        <f>IF('Qualitative Daten'!BB31=1,1,0)</f>
        <v>0</v>
      </c>
      <c r="BC24">
        <f>IF('Qualitative Daten'!BC31="&gt;",1,0)</f>
        <v>0</v>
      </c>
      <c r="BD24">
        <f>IF('Qualitative Daten'!BD31="&lt;",1,0)</f>
        <v>0</v>
      </c>
      <c r="BE24">
        <f>IF('Qualitative Daten'!BE31=2,1,0)</f>
        <v>0</v>
      </c>
      <c r="BF24">
        <f>IF('Qualitative Daten'!BF31=7,1,0)</f>
        <v>0</v>
      </c>
      <c r="BG24">
        <f>IF('Qualitative Daten'!BG31=0,1,0)</f>
        <v>1</v>
      </c>
      <c r="BH24">
        <f>IF('Qualitative Daten'!BH31="7'3",1,0)</f>
        <v>0</v>
      </c>
      <c r="BI24">
        <f>IF('Qualitative Daten'!BI31="9'10",1,0)</f>
        <v>0</v>
      </c>
      <c r="BJ24">
        <f>IF('Qualitative Daten'!BJ31="1'6",1,0)</f>
        <v>0</v>
      </c>
      <c r="BK24">
        <f>IF('Qualitative Daten'!BK31=5.8,1,0)</f>
        <v>0</v>
      </c>
      <c r="BL24">
        <f>IF('Qualitative Daten'!BL31=37.7,1,0)</f>
        <v>0</v>
      </c>
      <c r="BM24">
        <f>IF('Qualitative Daten'!BM31=0,1,0)</f>
        <v>1</v>
      </c>
      <c r="BN24">
        <f>IF('Qualitative Daten'!BN31=2.56,1,0)</f>
        <v>0</v>
      </c>
      <c r="BO24">
        <f>IF('Qualitative Daten'!BO31=1.49,1,0)</f>
        <v>0</v>
      </c>
      <c r="BP24">
        <f>IF('Qualitative Daten'!BP31=3.5,1,0)</f>
        <v>0</v>
      </c>
      <c r="BQ24">
        <f>IF('Qualitative Daten'!BQ31=4.82,1,0)</f>
        <v>0</v>
      </c>
      <c r="BR24">
        <f>IF('Qualitative Daten'!BR31=2,1,0)</f>
        <v>0</v>
      </c>
      <c r="BS24">
        <f>IF('Qualitative Daten'!BS31=3,1,0)</f>
        <v>0</v>
      </c>
      <c r="BT24">
        <f>IF('Qualitative Daten'!BT31=15,1,0)</f>
        <v>0</v>
      </c>
      <c r="BU24">
        <f>IF('Qualitative Daten'!BU31=8,1,0)</f>
        <v>0</v>
      </c>
      <c r="BV24">
        <f>IF('Qualitative Daten'!BV31=14,1,0)</f>
        <v>0</v>
      </c>
      <c r="BW24">
        <f>IF('Qualitative Daten'!BW31=2,1,0)</f>
        <v>0</v>
      </c>
      <c r="BY24">
        <f t="shared" si="0"/>
        <v>3</v>
      </c>
      <c r="BZ24">
        <f t="shared" si="1"/>
        <v>70</v>
      </c>
      <c r="CA24">
        <f>COUNTIF('Qualitative Daten'!C31:BW31,999)</f>
        <v>0</v>
      </c>
      <c r="CB24" s="2">
        <f t="shared" si="2"/>
        <v>4.1095890410958902E-2</v>
      </c>
      <c r="CC24" s="2">
        <f t="shared" si="3"/>
        <v>2.2727272727272728E-2</v>
      </c>
      <c r="CD24" s="2">
        <f t="shared" si="4"/>
        <v>5.8823529411764705E-2</v>
      </c>
      <c r="CE24" s="2">
        <f t="shared" si="5"/>
        <v>0.16666666666666666</v>
      </c>
      <c r="CF24" s="2">
        <f t="shared" si="6"/>
        <v>0</v>
      </c>
    </row>
    <row r="25" spans="1:84" x14ac:dyDescent="0.35">
      <c r="A25">
        <f>'Qualitative Daten'!A32</f>
        <v>0</v>
      </c>
      <c r="B25">
        <f>'Qualitative Daten'!B32</f>
        <v>0</v>
      </c>
      <c r="C25">
        <f>IF('Qualitative Daten'!C32=7000,1,0)</f>
        <v>0</v>
      </c>
      <c r="D25">
        <f>IF('Qualitative Daten'!D32=5300,1,0)</f>
        <v>0</v>
      </c>
      <c r="E25">
        <f>IF('Qualitative Daten'!E32=4080,1,0)</f>
        <v>0</v>
      </c>
      <c r="F25">
        <f>IF('Qualitative Daten'!F32=12500,1,0)</f>
        <v>0</v>
      </c>
      <c r="G25">
        <f>IF('Qualitative Daten'!G32=9900,1,0)</f>
        <v>0</v>
      </c>
      <c r="H25">
        <f>IF('Qualitative Daten'!H32=4600,1,0)</f>
        <v>0</v>
      </c>
      <c r="I25">
        <f>IF('Qualitative Daten'!I32=4000,1,0)</f>
        <v>0</v>
      </c>
      <c r="J25">
        <f>IF('Qualitative Daten'!J32=6999,1,0)</f>
        <v>0</v>
      </c>
      <c r="K25">
        <f>IF('Qualitative Daten'!K32=2490,1,0)</f>
        <v>0</v>
      </c>
      <c r="L25">
        <f>IF('Qualitative Daten'!L32=3900,1,0)</f>
        <v>0</v>
      </c>
      <c r="M25">
        <f>IF('Qualitative Daten'!M32="&gt;",1,0)</f>
        <v>0</v>
      </c>
      <c r="N25">
        <f>IF('Qualitative Daten'!N32="&gt;",1,0)</f>
        <v>0</v>
      </c>
      <c r="O25">
        <f>IF('Qualitative Daten'!O32="&lt;",1,0)</f>
        <v>0</v>
      </c>
      <c r="P25">
        <f>IF('Qualitative Daten'!P32=500,1,0)</f>
        <v>0</v>
      </c>
      <c r="Q25">
        <f>IF('Qualitative Daten'!Q32=836,1,0)</f>
        <v>0</v>
      </c>
      <c r="R25">
        <f>IF('Qualitative Daten'!R32=4500,1,0)</f>
        <v>0</v>
      </c>
      <c r="S25">
        <f>IF('Qualitative Daten'!S32=64000,1,0)</f>
        <v>0</v>
      </c>
      <c r="T25">
        <f>IF('Qualitative Daten'!T32=699,1,0)</f>
        <v>0</v>
      </c>
      <c r="U25">
        <f>IF('Qualitative Daten'!U32=254,1,0)</f>
        <v>0</v>
      </c>
      <c r="V25">
        <f>IF('Qualitative Daten'!V32=2500,1,0)</f>
        <v>0</v>
      </c>
      <c r="W25">
        <f>IF('Qualitative Daten'!W32=49000,1,0)</f>
        <v>0</v>
      </c>
      <c r="X25">
        <f>IF('Qualitative Daten'!X32=45,1,0)</f>
        <v>0</v>
      </c>
      <c r="Y25">
        <f>IF('Qualitative Daten'!Y32=699,1,0)</f>
        <v>0</v>
      </c>
      <c r="Z25">
        <f>IF('Qualitative Daten'!Z32=51,1,0)</f>
        <v>0</v>
      </c>
      <c r="AA25">
        <f>IF('Qualitative Daten'!AA32=78,1,0)</f>
        <v>0</v>
      </c>
      <c r="AB25">
        <f>IF('Qualitative Daten'!AB32=6,1,0)</f>
        <v>0</v>
      </c>
      <c r="AC25">
        <f>IF('Qualitative Daten'!AC32=80,1,0)</f>
        <v>0</v>
      </c>
      <c r="AD25">
        <f>IF('Qualitative Daten'!AD32=32,1,0)</f>
        <v>0</v>
      </c>
      <c r="AE25">
        <f>IF('Qualitative Daten'!AE32=0,1,0)</f>
        <v>1</v>
      </c>
      <c r="AF25">
        <f>IF('Qualitative Daten'!AF32=35000,1,0)</f>
        <v>0</v>
      </c>
      <c r="AG25">
        <f>IF('Qualitative Daten'!AG32=1000,1,0)</f>
        <v>0</v>
      </c>
      <c r="AH25">
        <f>IF('Qualitative Daten'!AH32=8,1,0)</f>
        <v>0</v>
      </c>
      <c r="AI25">
        <f>IF('Qualitative Daten'!AI32=1,1,0)</f>
        <v>0</v>
      </c>
      <c r="AJ25">
        <f>IF('Qualitative Daten'!AJ32=7,1,0)</f>
        <v>0</v>
      </c>
      <c r="AK25">
        <f>IF('Qualitative Daten'!AK32=8,1,0)</f>
        <v>0</v>
      </c>
      <c r="AL25">
        <f>IF('Qualitative Daten'!AL32=600,1,0)</f>
        <v>0</v>
      </c>
      <c r="AM25">
        <f>IF('Qualitative Daten'!AM32=800,1,0)</f>
        <v>0</v>
      </c>
      <c r="AN25">
        <f>IF('Qualitative Daten'!AN32=42,1,0)</f>
        <v>0</v>
      </c>
      <c r="AO25">
        <f>IF('Qualitative Daten'!AO32=43,1,0)</f>
        <v>0</v>
      </c>
      <c r="AP25">
        <f>IF('Qualitative Daten'!AP32=9,1,0)</f>
        <v>0</v>
      </c>
      <c r="AQ25">
        <f>IF('Qualitative Daten'!AQ32=81,1,0)</f>
        <v>0</v>
      </c>
      <c r="AR25">
        <f>IF('Qualitative Daten'!AR32=20,1,0)</f>
        <v>0</v>
      </c>
      <c r="AS25">
        <f>IF('Qualitative Daten'!AS32=1,1,0)</f>
        <v>0</v>
      </c>
      <c r="AT25">
        <f>IF('Qualitative Daten'!AT32=6,1,0)</f>
        <v>0</v>
      </c>
      <c r="AU25">
        <f>IF('Qualitative Daten'!AU32=1,1,0)</f>
        <v>0</v>
      </c>
      <c r="AV25">
        <f>IF('Qualitative Daten'!AV32=1,1,0)</f>
        <v>0</v>
      </c>
      <c r="AW25">
        <f>IF(OR('Qualitative Daten'!AW32=0.6,'Qualitative Daten'!AW32="3'5"),1,0)</f>
        <v>0</v>
      </c>
      <c r="AX25">
        <f>IF(OR('Qualitative Daten'!AX32=2.25,'Qualitative Daten'!AX32="2,1'4",'Qualitative Daten'!AX32="9'4"),1,0)</f>
        <v>0</v>
      </c>
      <c r="AY25">
        <f>IF('Qualitative Daten'!AY32=1,1,0)</f>
        <v>0</v>
      </c>
      <c r="AZ25">
        <f>IF('Qualitative Daten'!AZ32=3,1,0)</f>
        <v>0</v>
      </c>
      <c r="BA25">
        <f>IF('Qualitative Daten'!BA32=6,1,0)</f>
        <v>0</v>
      </c>
      <c r="BB25">
        <f>IF('Qualitative Daten'!BB32=1,1,0)</f>
        <v>0</v>
      </c>
      <c r="BC25">
        <f>IF('Qualitative Daten'!BC32="&gt;",1,0)</f>
        <v>0</v>
      </c>
      <c r="BD25">
        <f>IF('Qualitative Daten'!BD32="&lt;",1,0)</f>
        <v>0</v>
      </c>
      <c r="BE25">
        <f>IF('Qualitative Daten'!BE32=2,1,0)</f>
        <v>0</v>
      </c>
      <c r="BF25">
        <f>IF('Qualitative Daten'!BF32=7,1,0)</f>
        <v>0</v>
      </c>
      <c r="BG25">
        <f>IF('Qualitative Daten'!BG32=0,1,0)</f>
        <v>1</v>
      </c>
      <c r="BH25">
        <f>IF('Qualitative Daten'!BH32="7'3",1,0)</f>
        <v>0</v>
      </c>
      <c r="BI25">
        <f>IF('Qualitative Daten'!BI32="9'10",1,0)</f>
        <v>0</v>
      </c>
      <c r="BJ25">
        <f>IF('Qualitative Daten'!BJ32="1'6",1,0)</f>
        <v>0</v>
      </c>
      <c r="BK25">
        <f>IF('Qualitative Daten'!BK32=5.8,1,0)</f>
        <v>0</v>
      </c>
      <c r="BL25">
        <f>IF('Qualitative Daten'!BL32=37.7,1,0)</f>
        <v>0</v>
      </c>
      <c r="BM25">
        <f>IF('Qualitative Daten'!BM32=0,1,0)</f>
        <v>1</v>
      </c>
      <c r="BN25">
        <f>IF('Qualitative Daten'!BN32=2.56,1,0)</f>
        <v>0</v>
      </c>
      <c r="BO25">
        <f>IF('Qualitative Daten'!BO32=1.49,1,0)</f>
        <v>0</v>
      </c>
      <c r="BP25">
        <f>IF('Qualitative Daten'!BP32=3.5,1,0)</f>
        <v>0</v>
      </c>
      <c r="BQ25">
        <f>IF('Qualitative Daten'!BQ32=4.82,1,0)</f>
        <v>0</v>
      </c>
      <c r="BR25">
        <f>IF('Qualitative Daten'!BR32=2,1,0)</f>
        <v>0</v>
      </c>
      <c r="BS25">
        <f>IF('Qualitative Daten'!BS32=3,1,0)</f>
        <v>0</v>
      </c>
      <c r="BT25">
        <f>IF('Qualitative Daten'!BT32=15,1,0)</f>
        <v>0</v>
      </c>
      <c r="BU25">
        <f>IF('Qualitative Daten'!BU32=8,1,0)</f>
        <v>0</v>
      </c>
      <c r="BV25">
        <f>IF('Qualitative Daten'!BV32=14,1,0)</f>
        <v>0</v>
      </c>
      <c r="BW25">
        <f>IF('Qualitative Daten'!BW32=2,1,0)</f>
        <v>0</v>
      </c>
      <c r="BY25">
        <f t="shared" si="0"/>
        <v>3</v>
      </c>
      <c r="BZ25">
        <f t="shared" si="1"/>
        <v>70</v>
      </c>
      <c r="CA25">
        <f>COUNTIF('Qualitative Daten'!C32:BW32,999)</f>
        <v>0</v>
      </c>
      <c r="CB25" s="2">
        <f t="shared" si="2"/>
        <v>4.1095890410958902E-2</v>
      </c>
      <c r="CC25" s="2">
        <f t="shared" si="3"/>
        <v>2.2727272727272728E-2</v>
      </c>
      <c r="CD25" s="2">
        <f t="shared" si="4"/>
        <v>5.8823529411764705E-2</v>
      </c>
      <c r="CE25" s="2">
        <f t="shared" si="5"/>
        <v>0.16666666666666666</v>
      </c>
      <c r="CF25" s="2">
        <f t="shared" si="6"/>
        <v>0</v>
      </c>
    </row>
    <row r="26" spans="1:84" x14ac:dyDescent="0.35">
      <c r="A26">
        <f>'Qualitative Daten'!A33</f>
        <v>0</v>
      </c>
      <c r="B26">
        <f>'Qualitative Daten'!B33</f>
        <v>0</v>
      </c>
      <c r="C26">
        <f>IF('Qualitative Daten'!C33=7000,1,0)</f>
        <v>0</v>
      </c>
      <c r="D26">
        <f>IF('Qualitative Daten'!D33=5300,1,0)</f>
        <v>0</v>
      </c>
      <c r="E26">
        <f>IF('Qualitative Daten'!E33=4080,1,0)</f>
        <v>0</v>
      </c>
      <c r="F26">
        <f>IF('Qualitative Daten'!F33=12500,1,0)</f>
        <v>0</v>
      </c>
      <c r="G26">
        <f>IF('Qualitative Daten'!G33=9900,1,0)</f>
        <v>0</v>
      </c>
      <c r="H26">
        <f>IF('Qualitative Daten'!H33=4600,1,0)</f>
        <v>0</v>
      </c>
      <c r="I26">
        <f>IF('Qualitative Daten'!I33=4000,1,0)</f>
        <v>0</v>
      </c>
      <c r="J26">
        <f>IF('Qualitative Daten'!J33=6999,1,0)</f>
        <v>0</v>
      </c>
      <c r="K26">
        <f>IF('Qualitative Daten'!K33=2490,1,0)</f>
        <v>0</v>
      </c>
      <c r="L26">
        <f>IF('Qualitative Daten'!L33=3900,1,0)</f>
        <v>0</v>
      </c>
      <c r="M26">
        <f>IF('Qualitative Daten'!M33="&gt;",1,0)</f>
        <v>0</v>
      </c>
      <c r="N26">
        <f>IF('Qualitative Daten'!N33="&gt;",1,0)</f>
        <v>0</v>
      </c>
      <c r="O26">
        <f>IF('Qualitative Daten'!O33="&lt;",1,0)</f>
        <v>0</v>
      </c>
      <c r="P26">
        <f>IF('Qualitative Daten'!P33=500,1,0)</f>
        <v>0</v>
      </c>
      <c r="Q26">
        <f>IF('Qualitative Daten'!Q33=836,1,0)</f>
        <v>0</v>
      </c>
      <c r="R26">
        <f>IF('Qualitative Daten'!R33=4500,1,0)</f>
        <v>0</v>
      </c>
      <c r="S26">
        <f>IF('Qualitative Daten'!S33=64000,1,0)</f>
        <v>0</v>
      </c>
      <c r="T26">
        <f>IF('Qualitative Daten'!T33=699,1,0)</f>
        <v>0</v>
      </c>
      <c r="U26">
        <f>IF('Qualitative Daten'!U33=254,1,0)</f>
        <v>0</v>
      </c>
      <c r="V26">
        <f>IF('Qualitative Daten'!V33=2500,1,0)</f>
        <v>0</v>
      </c>
      <c r="W26">
        <f>IF('Qualitative Daten'!W33=49000,1,0)</f>
        <v>0</v>
      </c>
      <c r="X26">
        <f>IF('Qualitative Daten'!X33=45,1,0)</f>
        <v>0</v>
      </c>
      <c r="Y26">
        <f>IF('Qualitative Daten'!Y33=699,1,0)</f>
        <v>0</v>
      </c>
      <c r="Z26">
        <f>IF('Qualitative Daten'!Z33=51,1,0)</f>
        <v>0</v>
      </c>
      <c r="AA26">
        <f>IF('Qualitative Daten'!AA33=78,1,0)</f>
        <v>0</v>
      </c>
      <c r="AB26">
        <f>IF('Qualitative Daten'!AB33=6,1,0)</f>
        <v>0</v>
      </c>
      <c r="AC26">
        <f>IF('Qualitative Daten'!AC33=80,1,0)</f>
        <v>0</v>
      </c>
      <c r="AD26">
        <f>IF('Qualitative Daten'!AD33=32,1,0)</f>
        <v>0</v>
      </c>
      <c r="AE26">
        <f>IF('Qualitative Daten'!AE33=0,1,0)</f>
        <v>1</v>
      </c>
      <c r="AF26">
        <f>IF('Qualitative Daten'!AF33=35000,1,0)</f>
        <v>0</v>
      </c>
      <c r="AG26">
        <f>IF('Qualitative Daten'!AG33=1000,1,0)</f>
        <v>0</v>
      </c>
      <c r="AH26">
        <f>IF('Qualitative Daten'!AH33=8,1,0)</f>
        <v>0</v>
      </c>
      <c r="AI26">
        <f>IF('Qualitative Daten'!AI33=1,1,0)</f>
        <v>0</v>
      </c>
      <c r="AJ26">
        <f>IF('Qualitative Daten'!AJ33=7,1,0)</f>
        <v>0</v>
      </c>
      <c r="AK26">
        <f>IF('Qualitative Daten'!AK33=8,1,0)</f>
        <v>0</v>
      </c>
      <c r="AL26">
        <f>IF('Qualitative Daten'!AL33=600,1,0)</f>
        <v>0</v>
      </c>
      <c r="AM26">
        <f>IF('Qualitative Daten'!AM33=800,1,0)</f>
        <v>0</v>
      </c>
      <c r="AN26">
        <f>IF('Qualitative Daten'!AN33=42,1,0)</f>
        <v>0</v>
      </c>
      <c r="AO26">
        <f>IF('Qualitative Daten'!AO33=43,1,0)</f>
        <v>0</v>
      </c>
      <c r="AP26">
        <f>IF('Qualitative Daten'!AP33=9,1,0)</f>
        <v>0</v>
      </c>
      <c r="AQ26">
        <f>IF('Qualitative Daten'!AQ33=81,1,0)</f>
        <v>0</v>
      </c>
      <c r="AR26">
        <f>IF('Qualitative Daten'!AR33=20,1,0)</f>
        <v>0</v>
      </c>
      <c r="AS26">
        <f>IF('Qualitative Daten'!AS33=1,1,0)</f>
        <v>0</v>
      </c>
      <c r="AT26">
        <f>IF('Qualitative Daten'!AT33=6,1,0)</f>
        <v>0</v>
      </c>
      <c r="AU26">
        <f>IF('Qualitative Daten'!AU33=1,1,0)</f>
        <v>0</v>
      </c>
      <c r="AV26">
        <f>IF('Qualitative Daten'!AV33=1,1,0)</f>
        <v>0</v>
      </c>
      <c r="AW26">
        <f>IF(OR('Qualitative Daten'!AW33=0.6,'Qualitative Daten'!AW33="3'5"),1,0)</f>
        <v>0</v>
      </c>
      <c r="AX26">
        <f>IF(OR('Qualitative Daten'!AX33=2.25,'Qualitative Daten'!AX33="2,1'4",'Qualitative Daten'!AX33="9'4"),1,0)</f>
        <v>0</v>
      </c>
      <c r="AY26">
        <f>IF('Qualitative Daten'!AY33=1,1,0)</f>
        <v>0</v>
      </c>
      <c r="AZ26">
        <f>IF('Qualitative Daten'!AZ33=3,1,0)</f>
        <v>0</v>
      </c>
      <c r="BA26">
        <f>IF('Qualitative Daten'!BA33=6,1,0)</f>
        <v>0</v>
      </c>
      <c r="BB26">
        <f>IF('Qualitative Daten'!BB33=1,1,0)</f>
        <v>0</v>
      </c>
      <c r="BC26">
        <f>IF('Qualitative Daten'!BC33="&gt;",1,0)</f>
        <v>0</v>
      </c>
      <c r="BD26">
        <f>IF('Qualitative Daten'!BD33="&lt;",1,0)</f>
        <v>0</v>
      </c>
      <c r="BE26">
        <f>IF('Qualitative Daten'!BE33=2,1,0)</f>
        <v>0</v>
      </c>
      <c r="BF26">
        <f>IF('Qualitative Daten'!BF33=7,1,0)</f>
        <v>0</v>
      </c>
      <c r="BG26">
        <f>IF('Qualitative Daten'!BG33=0,1,0)</f>
        <v>1</v>
      </c>
      <c r="BH26">
        <f>IF('Qualitative Daten'!BH33="7'3",1,0)</f>
        <v>0</v>
      </c>
      <c r="BI26">
        <f>IF('Qualitative Daten'!BI33="9'10",1,0)</f>
        <v>0</v>
      </c>
      <c r="BJ26">
        <f>IF('Qualitative Daten'!BJ33="1'6",1,0)</f>
        <v>0</v>
      </c>
      <c r="BK26">
        <f>IF('Qualitative Daten'!BK33=5.8,1,0)</f>
        <v>0</v>
      </c>
      <c r="BL26">
        <f>IF('Qualitative Daten'!BL33=37.7,1,0)</f>
        <v>0</v>
      </c>
      <c r="BM26">
        <f>IF('Qualitative Daten'!BM33=0,1,0)</f>
        <v>1</v>
      </c>
      <c r="BN26">
        <f>IF('Qualitative Daten'!BN33=2.56,1,0)</f>
        <v>0</v>
      </c>
      <c r="BO26">
        <f>IF('Qualitative Daten'!BO33=1.49,1,0)</f>
        <v>0</v>
      </c>
      <c r="BP26">
        <f>IF('Qualitative Daten'!BP33=3.5,1,0)</f>
        <v>0</v>
      </c>
      <c r="BQ26">
        <f>IF('Qualitative Daten'!BQ33=4.82,1,0)</f>
        <v>0</v>
      </c>
      <c r="BR26">
        <f>IF('Qualitative Daten'!BR33=2,1,0)</f>
        <v>0</v>
      </c>
      <c r="BS26">
        <f>IF('Qualitative Daten'!BS33=3,1,0)</f>
        <v>0</v>
      </c>
      <c r="BT26">
        <f>IF('Qualitative Daten'!BT33=15,1,0)</f>
        <v>0</v>
      </c>
      <c r="BU26">
        <f>IF('Qualitative Daten'!BU33=8,1,0)</f>
        <v>0</v>
      </c>
      <c r="BV26">
        <f>IF('Qualitative Daten'!BV33=14,1,0)</f>
        <v>0</v>
      </c>
      <c r="BW26">
        <f>IF('Qualitative Daten'!BW33=2,1,0)</f>
        <v>0</v>
      </c>
      <c r="BY26">
        <f t="shared" si="0"/>
        <v>3</v>
      </c>
      <c r="BZ26">
        <f t="shared" si="1"/>
        <v>70</v>
      </c>
      <c r="CA26">
        <f>COUNTIF('Qualitative Daten'!C33:BW33,999)</f>
        <v>0</v>
      </c>
      <c r="CB26" s="2">
        <f t="shared" si="2"/>
        <v>4.1095890410958902E-2</v>
      </c>
      <c r="CC26" s="2">
        <f t="shared" si="3"/>
        <v>2.2727272727272728E-2</v>
      </c>
      <c r="CD26" s="2">
        <f t="shared" si="4"/>
        <v>5.8823529411764705E-2</v>
      </c>
      <c r="CE26" s="2">
        <f t="shared" si="5"/>
        <v>0.16666666666666666</v>
      </c>
      <c r="CF26" s="2">
        <f t="shared" si="6"/>
        <v>0</v>
      </c>
    </row>
    <row r="27" spans="1:84" x14ac:dyDescent="0.35">
      <c r="A27">
        <f>'Qualitative Daten'!A34</f>
        <v>0</v>
      </c>
      <c r="B27">
        <f>'Qualitative Daten'!B34</f>
        <v>0</v>
      </c>
      <c r="C27">
        <f>IF('Qualitative Daten'!C34=7000,1,0)</f>
        <v>0</v>
      </c>
      <c r="D27">
        <f>IF('Qualitative Daten'!D34=5300,1,0)</f>
        <v>0</v>
      </c>
      <c r="E27">
        <f>IF('Qualitative Daten'!E34=4080,1,0)</f>
        <v>0</v>
      </c>
      <c r="F27">
        <f>IF('Qualitative Daten'!F34=12500,1,0)</f>
        <v>0</v>
      </c>
      <c r="G27">
        <f>IF('Qualitative Daten'!G34=9900,1,0)</f>
        <v>0</v>
      </c>
      <c r="H27">
        <f>IF('Qualitative Daten'!H34=4600,1,0)</f>
        <v>0</v>
      </c>
      <c r="I27">
        <f>IF('Qualitative Daten'!I34=4000,1,0)</f>
        <v>0</v>
      </c>
      <c r="J27">
        <f>IF('Qualitative Daten'!J34=6999,1,0)</f>
        <v>0</v>
      </c>
      <c r="K27">
        <f>IF('Qualitative Daten'!K34=2490,1,0)</f>
        <v>0</v>
      </c>
      <c r="L27">
        <f>IF('Qualitative Daten'!L34=3900,1,0)</f>
        <v>0</v>
      </c>
      <c r="M27">
        <f>IF('Qualitative Daten'!M34="&gt;",1,0)</f>
        <v>0</v>
      </c>
      <c r="N27">
        <f>IF('Qualitative Daten'!N34="&gt;",1,0)</f>
        <v>0</v>
      </c>
      <c r="O27">
        <f>IF('Qualitative Daten'!O34="&lt;",1,0)</f>
        <v>0</v>
      </c>
      <c r="P27">
        <f>IF('Qualitative Daten'!P34=500,1,0)</f>
        <v>0</v>
      </c>
      <c r="Q27">
        <f>IF('Qualitative Daten'!Q34=836,1,0)</f>
        <v>0</v>
      </c>
      <c r="R27">
        <f>IF('Qualitative Daten'!R34=4500,1,0)</f>
        <v>0</v>
      </c>
      <c r="S27">
        <f>IF('Qualitative Daten'!S34=64000,1,0)</f>
        <v>0</v>
      </c>
      <c r="T27">
        <f>IF('Qualitative Daten'!T34=699,1,0)</f>
        <v>0</v>
      </c>
      <c r="U27">
        <f>IF('Qualitative Daten'!U34=254,1,0)</f>
        <v>0</v>
      </c>
      <c r="V27">
        <f>IF('Qualitative Daten'!V34=2500,1,0)</f>
        <v>0</v>
      </c>
      <c r="W27">
        <f>IF('Qualitative Daten'!W34=49000,1,0)</f>
        <v>0</v>
      </c>
      <c r="X27">
        <f>IF('Qualitative Daten'!X34=45,1,0)</f>
        <v>0</v>
      </c>
      <c r="Y27">
        <f>IF('Qualitative Daten'!Y34=699,1,0)</f>
        <v>0</v>
      </c>
      <c r="Z27">
        <f>IF('Qualitative Daten'!Z34=51,1,0)</f>
        <v>0</v>
      </c>
      <c r="AA27">
        <f>IF('Qualitative Daten'!AA34=78,1,0)</f>
        <v>0</v>
      </c>
      <c r="AB27">
        <f>IF('Qualitative Daten'!AB34=6,1,0)</f>
        <v>0</v>
      </c>
      <c r="AC27">
        <f>IF('Qualitative Daten'!AC34=80,1,0)</f>
        <v>0</v>
      </c>
      <c r="AD27">
        <f>IF('Qualitative Daten'!AD34=32,1,0)</f>
        <v>0</v>
      </c>
      <c r="AE27">
        <f>IF('Qualitative Daten'!AE34=0,1,0)</f>
        <v>1</v>
      </c>
      <c r="AF27">
        <f>IF('Qualitative Daten'!AF34=35000,1,0)</f>
        <v>0</v>
      </c>
      <c r="AG27">
        <f>IF('Qualitative Daten'!AG34=1000,1,0)</f>
        <v>0</v>
      </c>
      <c r="AH27">
        <f>IF('Qualitative Daten'!AH34=8,1,0)</f>
        <v>0</v>
      </c>
      <c r="AI27">
        <f>IF('Qualitative Daten'!AI34=1,1,0)</f>
        <v>0</v>
      </c>
      <c r="AJ27">
        <f>IF('Qualitative Daten'!AJ34=7,1,0)</f>
        <v>0</v>
      </c>
      <c r="AK27">
        <f>IF('Qualitative Daten'!AK34=8,1,0)</f>
        <v>0</v>
      </c>
      <c r="AL27">
        <f>IF('Qualitative Daten'!AL34=600,1,0)</f>
        <v>0</v>
      </c>
      <c r="AM27">
        <f>IF('Qualitative Daten'!AM34=800,1,0)</f>
        <v>0</v>
      </c>
      <c r="AN27">
        <f>IF('Qualitative Daten'!AN34=42,1,0)</f>
        <v>0</v>
      </c>
      <c r="AO27">
        <f>IF('Qualitative Daten'!AO34=43,1,0)</f>
        <v>0</v>
      </c>
      <c r="AP27">
        <f>IF('Qualitative Daten'!AP34=9,1,0)</f>
        <v>0</v>
      </c>
      <c r="AQ27">
        <f>IF('Qualitative Daten'!AQ34=81,1,0)</f>
        <v>0</v>
      </c>
      <c r="AR27">
        <f>IF('Qualitative Daten'!AR34=20,1,0)</f>
        <v>0</v>
      </c>
      <c r="AS27">
        <f>IF('Qualitative Daten'!AS34=1,1,0)</f>
        <v>0</v>
      </c>
      <c r="AT27">
        <f>IF('Qualitative Daten'!AT34=6,1,0)</f>
        <v>0</v>
      </c>
      <c r="AU27">
        <f>IF('Qualitative Daten'!AU34=1,1,0)</f>
        <v>0</v>
      </c>
      <c r="AV27">
        <f>IF('Qualitative Daten'!AV34=1,1,0)</f>
        <v>0</v>
      </c>
      <c r="AW27">
        <f>IF(OR('Qualitative Daten'!AW34=0.6,'Qualitative Daten'!AW34="3'5"),1,0)</f>
        <v>0</v>
      </c>
      <c r="AX27">
        <f>IF(OR('Qualitative Daten'!AX34=2.25,'Qualitative Daten'!AX34="2,1'4",'Qualitative Daten'!AX34="9'4"),1,0)</f>
        <v>0</v>
      </c>
      <c r="AY27">
        <f>IF('Qualitative Daten'!AY34=1,1,0)</f>
        <v>0</v>
      </c>
      <c r="AZ27">
        <f>IF('Qualitative Daten'!AZ34=3,1,0)</f>
        <v>0</v>
      </c>
      <c r="BA27">
        <f>IF('Qualitative Daten'!BA34=6,1,0)</f>
        <v>0</v>
      </c>
      <c r="BB27">
        <f>IF('Qualitative Daten'!BB34=1,1,0)</f>
        <v>0</v>
      </c>
      <c r="BC27">
        <f>IF('Qualitative Daten'!BC34="&gt;",1,0)</f>
        <v>0</v>
      </c>
      <c r="BD27">
        <f>IF('Qualitative Daten'!BD34="&lt;",1,0)</f>
        <v>0</v>
      </c>
      <c r="BE27">
        <f>IF('Qualitative Daten'!BE34=2,1,0)</f>
        <v>0</v>
      </c>
      <c r="BF27">
        <f>IF('Qualitative Daten'!BF34=7,1,0)</f>
        <v>0</v>
      </c>
      <c r="BG27">
        <f>IF('Qualitative Daten'!BG34=0,1,0)</f>
        <v>1</v>
      </c>
      <c r="BH27">
        <f>IF('Qualitative Daten'!BH34="7'3",1,0)</f>
        <v>0</v>
      </c>
      <c r="BI27">
        <f>IF('Qualitative Daten'!BI34="9'10",1,0)</f>
        <v>0</v>
      </c>
      <c r="BJ27">
        <f>IF('Qualitative Daten'!BJ34="1'6",1,0)</f>
        <v>0</v>
      </c>
      <c r="BK27">
        <f>IF('Qualitative Daten'!BK34=5.8,1,0)</f>
        <v>0</v>
      </c>
      <c r="BL27">
        <f>IF('Qualitative Daten'!BL34=37.7,1,0)</f>
        <v>0</v>
      </c>
      <c r="BM27">
        <f>IF('Qualitative Daten'!BM34=0,1,0)</f>
        <v>1</v>
      </c>
      <c r="BN27">
        <f>IF('Qualitative Daten'!BN34=2.56,1,0)</f>
        <v>0</v>
      </c>
      <c r="BO27">
        <f>IF('Qualitative Daten'!BO34=1.49,1,0)</f>
        <v>0</v>
      </c>
      <c r="BP27">
        <f>IF('Qualitative Daten'!BP34=3.5,1,0)</f>
        <v>0</v>
      </c>
      <c r="BQ27">
        <f>IF('Qualitative Daten'!BQ34=4.82,1,0)</f>
        <v>0</v>
      </c>
      <c r="BR27">
        <f>IF('Qualitative Daten'!BR34=2,1,0)</f>
        <v>0</v>
      </c>
      <c r="BS27">
        <f>IF('Qualitative Daten'!BS34=3,1,0)</f>
        <v>0</v>
      </c>
      <c r="BT27">
        <f>IF('Qualitative Daten'!BT34=15,1,0)</f>
        <v>0</v>
      </c>
      <c r="BU27">
        <f>IF('Qualitative Daten'!BU34=8,1,0)</f>
        <v>0</v>
      </c>
      <c r="BV27">
        <f>IF('Qualitative Daten'!BV34=14,1,0)</f>
        <v>0</v>
      </c>
      <c r="BW27">
        <f>IF('Qualitative Daten'!BW34=2,1,0)</f>
        <v>0</v>
      </c>
      <c r="BY27">
        <f t="shared" si="0"/>
        <v>3</v>
      </c>
      <c r="BZ27">
        <f t="shared" si="1"/>
        <v>70</v>
      </c>
      <c r="CA27">
        <f>COUNTIF('Qualitative Daten'!C34:BW34,999)</f>
        <v>0</v>
      </c>
      <c r="CB27" s="2">
        <f t="shared" si="2"/>
        <v>4.1095890410958902E-2</v>
      </c>
      <c r="CC27" s="2">
        <f t="shared" si="3"/>
        <v>2.2727272727272728E-2</v>
      </c>
      <c r="CD27" s="2">
        <f t="shared" si="4"/>
        <v>5.8823529411764705E-2</v>
      </c>
      <c r="CE27" s="2">
        <f t="shared" si="5"/>
        <v>0.16666666666666666</v>
      </c>
      <c r="CF27" s="2">
        <f t="shared" si="6"/>
        <v>0</v>
      </c>
    </row>
    <row r="28" spans="1:84" x14ac:dyDescent="0.35">
      <c r="A28">
        <f>'Qualitative Daten'!A35</f>
        <v>0</v>
      </c>
      <c r="B28">
        <f>'Qualitative Daten'!B35</f>
        <v>0</v>
      </c>
      <c r="C28">
        <f>IF('Qualitative Daten'!C35=7000,1,0)</f>
        <v>0</v>
      </c>
      <c r="D28">
        <f>IF('Qualitative Daten'!D35=5300,1,0)</f>
        <v>0</v>
      </c>
      <c r="E28">
        <f>IF('Qualitative Daten'!E35=4080,1,0)</f>
        <v>0</v>
      </c>
      <c r="F28">
        <f>IF('Qualitative Daten'!F35=12500,1,0)</f>
        <v>0</v>
      </c>
      <c r="G28">
        <f>IF('Qualitative Daten'!G35=9900,1,0)</f>
        <v>0</v>
      </c>
      <c r="H28">
        <f>IF('Qualitative Daten'!H35=4600,1,0)</f>
        <v>0</v>
      </c>
      <c r="I28">
        <f>IF('Qualitative Daten'!I35=4000,1,0)</f>
        <v>0</v>
      </c>
      <c r="J28">
        <f>IF('Qualitative Daten'!J35=6999,1,0)</f>
        <v>0</v>
      </c>
      <c r="K28">
        <f>IF('Qualitative Daten'!K35=2490,1,0)</f>
        <v>0</v>
      </c>
      <c r="L28">
        <f>IF('Qualitative Daten'!L35=3900,1,0)</f>
        <v>0</v>
      </c>
      <c r="M28">
        <f>IF('Qualitative Daten'!M35="&gt;",1,0)</f>
        <v>0</v>
      </c>
      <c r="N28">
        <f>IF('Qualitative Daten'!N35="&gt;",1,0)</f>
        <v>0</v>
      </c>
      <c r="O28">
        <f>IF('Qualitative Daten'!O35="&lt;",1,0)</f>
        <v>0</v>
      </c>
      <c r="P28">
        <f>IF('Qualitative Daten'!P35=500,1,0)</f>
        <v>0</v>
      </c>
      <c r="Q28">
        <f>IF('Qualitative Daten'!Q35=836,1,0)</f>
        <v>0</v>
      </c>
      <c r="R28">
        <f>IF('Qualitative Daten'!R35=4500,1,0)</f>
        <v>0</v>
      </c>
      <c r="S28">
        <f>IF('Qualitative Daten'!S35=64000,1,0)</f>
        <v>0</v>
      </c>
      <c r="T28">
        <f>IF('Qualitative Daten'!T35=699,1,0)</f>
        <v>0</v>
      </c>
      <c r="U28">
        <f>IF('Qualitative Daten'!U35=254,1,0)</f>
        <v>0</v>
      </c>
      <c r="V28">
        <f>IF('Qualitative Daten'!V35=2500,1,0)</f>
        <v>0</v>
      </c>
      <c r="W28">
        <f>IF('Qualitative Daten'!W35=49000,1,0)</f>
        <v>0</v>
      </c>
      <c r="X28">
        <f>IF('Qualitative Daten'!X35=45,1,0)</f>
        <v>0</v>
      </c>
      <c r="Y28">
        <f>IF('Qualitative Daten'!Y35=699,1,0)</f>
        <v>0</v>
      </c>
      <c r="Z28">
        <f>IF('Qualitative Daten'!Z35=51,1,0)</f>
        <v>0</v>
      </c>
      <c r="AA28">
        <f>IF('Qualitative Daten'!AA35=78,1,0)</f>
        <v>0</v>
      </c>
      <c r="AB28">
        <f>IF('Qualitative Daten'!AB35=6,1,0)</f>
        <v>0</v>
      </c>
      <c r="AC28">
        <f>IF('Qualitative Daten'!AC35=80,1,0)</f>
        <v>0</v>
      </c>
      <c r="AD28">
        <f>IF('Qualitative Daten'!AD35=32,1,0)</f>
        <v>0</v>
      </c>
      <c r="AE28">
        <f>IF('Qualitative Daten'!AE35=0,1,0)</f>
        <v>1</v>
      </c>
      <c r="AF28">
        <f>IF('Qualitative Daten'!AF35=35000,1,0)</f>
        <v>0</v>
      </c>
      <c r="AG28">
        <f>IF('Qualitative Daten'!AG35=1000,1,0)</f>
        <v>0</v>
      </c>
      <c r="AH28">
        <f>IF('Qualitative Daten'!AH35=8,1,0)</f>
        <v>0</v>
      </c>
      <c r="AI28">
        <f>IF('Qualitative Daten'!AI35=1,1,0)</f>
        <v>0</v>
      </c>
      <c r="AJ28">
        <f>IF('Qualitative Daten'!AJ35=7,1,0)</f>
        <v>0</v>
      </c>
      <c r="AK28">
        <f>IF('Qualitative Daten'!AK35=8,1,0)</f>
        <v>0</v>
      </c>
      <c r="AL28">
        <f>IF('Qualitative Daten'!AL35=600,1,0)</f>
        <v>0</v>
      </c>
      <c r="AM28">
        <f>IF('Qualitative Daten'!AM35=800,1,0)</f>
        <v>0</v>
      </c>
      <c r="AN28">
        <f>IF('Qualitative Daten'!AN35=42,1,0)</f>
        <v>0</v>
      </c>
      <c r="AO28">
        <f>IF('Qualitative Daten'!AO35=43,1,0)</f>
        <v>0</v>
      </c>
      <c r="AP28">
        <f>IF('Qualitative Daten'!AP35=9,1,0)</f>
        <v>0</v>
      </c>
      <c r="AQ28">
        <f>IF('Qualitative Daten'!AQ35=81,1,0)</f>
        <v>0</v>
      </c>
      <c r="AR28">
        <f>IF('Qualitative Daten'!AR35=20,1,0)</f>
        <v>0</v>
      </c>
      <c r="AS28">
        <f>IF('Qualitative Daten'!AS35=1,1,0)</f>
        <v>0</v>
      </c>
      <c r="AT28">
        <f>IF('Qualitative Daten'!AT35=6,1,0)</f>
        <v>0</v>
      </c>
      <c r="AU28">
        <f>IF('Qualitative Daten'!AU35=1,1,0)</f>
        <v>0</v>
      </c>
      <c r="AV28">
        <f>IF('Qualitative Daten'!AV35=1,1,0)</f>
        <v>0</v>
      </c>
      <c r="AW28">
        <f>IF(OR('Qualitative Daten'!AW35=0.6,'Qualitative Daten'!AW35="3'5"),1,0)</f>
        <v>0</v>
      </c>
      <c r="AX28">
        <f>IF(OR('Qualitative Daten'!AX35=2.25,'Qualitative Daten'!AX35="2,1'4",'Qualitative Daten'!AX35="9'4"),1,0)</f>
        <v>0</v>
      </c>
      <c r="AY28">
        <f>IF('Qualitative Daten'!AY35=1,1,0)</f>
        <v>0</v>
      </c>
      <c r="AZ28">
        <f>IF('Qualitative Daten'!AZ35=3,1,0)</f>
        <v>0</v>
      </c>
      <c r="BA28">
        <f>IF('Qualitative Daten'!BA35=6,1,0)</f>
        <v>0</v>
      </c>
      <c r="BB28">
        <f>IF('Qualitative Daten'!BB35=1,1,0)</f>
        <v>0</v>
      </c>
      <c r="BC28">
        <f>IF('Qualitative Daten'!BC35="&gt;",1,0)</f>
        <v>0</v>
      </c>
      <c r="BD28">
        <f>IF('Qualitative Daten'!BD35="&lt;",1,0)</f>
        <v>0</v>
      </c>
      <c r="BE28">
        <f>IF('Qualitative Daten'!BE35=2,1,0)</f>
        <v>0</v>
      </c>
      <c r="BF28">
        <f>IF('Qualitative Daten'!BF35=7,1,0)</f>
        <v>0</v>
      </c>
      <c r="BG28">
        <f>IF('Qualitative Daten'!BG35=0,1,0)</f>
        <v>1</v>
      </c>
      <c r="BH28">
        <f>IF('Qualitative Daten'!BH35="7'3",1,0)</f>
        <v>0</v>
      </c>
      <c r="BI28">
        <f>IF('Qualitative Daten'!BI35="9'10",1,0)</f>
        <v>0</v>
      </c>
      <c r="BJ28">
        <f>IF('Qualitative Daten'!BJ35="1'6",1,0)</f>
        <v>0</v>
      </c>
      <c r="BK28">
        <f>IF('Qualitative Daten'!BK35=5.8,1,0)</f>
        <v>0</v>
      </c>
      <c r="BL28">
        <f>IF('Qualitative Daten'!BL35=37.7,1,0)</f>
        <v>0</v>
      </c>
      <c r="BM28">
        <f>IF('Qualitative Daten'!BM35=0,1,0)</f>
        <v>1</v>
      </c>
      <c r="BN28">
        <f>IF('Qualitative Daten'!BN35=2.56,1,0)</f>
        <v>0</v>
      </c>
      <c r="BO28">
        <f>IF('Qualitative Daten'!BO35=1.49,1,0)</f>
        <v>0</v>
      </c>
      <c r="BP28">
        <f>IF('Qualitative Daten'!BP35=3.5,1,0)</f>
        <v>0</v>
      </c>
      <c r="BQ28">
        <f>IF('Qualitative Daten'!BQ35=4.82,1,0)</f>
        <v>0</v>
      </c>
      <c r="BR28">
        <f>IF('Qualitative Daten'!BR35=2,1,0)</f>
        <v>0</v>
      </c>
      <c r="BS28">
        <f>IF('Qualitative Daten'!BS35=3,1,0)</f>
        <v>0</v>
      </c>
      <c r="BT28">
        <f>IF('Qualitative Daten'!BT35=15,1,0)</f>
        <v>0</v>
      </c>
      <c r="BU28">
        <f>IF('Qualitative Daten'!BU35=8,1,0)</f>
        <v>0</v>
      </c>
      <c r="BV28">
        <f>IF('Qualitative Daten'!BV35=14,1,0)</f>
        <v>0</v>
      </c>
      <c r="BW28">
        <f>IF('Qualitative Daten'!BW35=2,1,0)</f>
        <v>0</v>
      </c>
      <c r="BY28">
        <f t="shared" si="0"/>
        <v>3</v>
      </c>
      <c r="BZ28">
        <f t="shared" si="1"/>
        <v>70</v>
      </c>
      <c r="CA28">
        <f>COUNTIF('Qualitative Daten'!C35:BW35,999)</f>
        <v>0</v>
      </c>
      <c r="CB28" s="2">
        <f t="shared" si="2"/>
        <v>4.1095890410958902E-2</v>
      </c>
      <c r="CC28" s="2">
        <f t="shared" si="3"/>
        <v>2.2727272727272728E-2</v>
      </c>
      <c r="CD28" s="2">
        <f t="shared" si="4"/>
        <v>5.8823529411764705E-2</v>
      </c>
      <c r="CE28" s="2">
        <f t="shared" si="5"/>
        <v>0.16666666666666666</v>
      </c>
      <c r="CF28" s="2">
        <f t="shared" si="6"/>
        <v>0</v>
      </c>
    </row>
    <row r="29" spans="1:84" x14ac:dyDescent="0.35">
      <c r="A29">
        <f>'Qualitative Daten'!A36</f>
        <v>0</v>
      </c>
      <c r="B29">
        <f>'Qualitative Daten'!B36</f>
        <v>0</v>
      </c>
      <c r="C29">
        <f>IF('Qualitative Daten'!C36=7000,1,0)</f>
        <v>0</v>
      </c>
      <c r="D29">
        <f>IF('Qualitative Daten'!D36=5300,1,0)</f>
        <v>0</v>
      </c>
      <c r="E29">
        <f>IF('Qualitative Daten'!E36=4080,1,0)</f>
        <v>0</v>
      </c>
      <c r="F29">
        <f>IF('Qualitative Daten'!F36=12500,1,0)</f>
        <v>0</v>
      </c>
      <c r="G29">
        <f>IF('Qualitative Daten'!G36=9900,1,0)</f>
        <v>0</v>
      </c>
      <c r="H29">
        <f>IF('Qualitative Daten'!H36=4600,1,0)</f>
        <v>0</v>
      </c>
      <c r="I29">
        <f>IF('Qualitative Daten'!I36=4000,1,0)</f>
        <v>0</v>
      </c>
      <c r="J29">
        <f>IF('Qualitative Daten'!J36=6999,1,0)</f>
        <v>0</v>
      </c>
      <c r="K29">
        <f>IF('Qualitative Daten'!K36=2490,1,0)</f>
        <v>0</v>
      </c>
      <c r="L29">
        <f>IF('Qualitative Daten'!L36=3900,1,0)</f>
        <v>0</v>
      </c>
      <c r="M29">
        <f>IF('Qualitative Daten'!M36="&gt;",1,0)</f>
        <v>0</v>
      </c>
      <c r="N29">
        <f>IF('Qualitative Daten'!N36="&gt;",1,0)</f>
        <v>0</v>
      </c>
      <c r="O29">
        <f>IF('Qualitative Daten'!O36="&lt;",1,0)</f>
        <v>0</v>
      </c>
      <c r="P29">
        <f>IF('Qualitative Daten'!P36=500,1,0)</f>
        <v>0</v>
      </c>
      <c r="Q29">
        <f>IF('Qualitative Daten'!Q36=836,1,0)</f>
        <v>0</v>
      </c>
      <c r="R29">
        <f>IF('Qualitative Daten'!R36=4500,1,0)</f>
        <v>0</v>
      </c>
      <c r="S29">
        <f>IF('Qualitative Daten'!S36=64000,1,0)</f>
        <v>0</v>
      </c>
      <c r="T29">
        <f>IF('Qualitative Daten'!T36=699,1,0)</f>
        <v>0</v>
      </c>
      <c r="U29">
        <f>IF('Qualitative Daten'!U36=254,1,0)</f>
        <v>0</v>
      </c>
      <c r="V29">
        <f>IF('Qualitative Daten'!V36=2500,1,0)</f>
        <v>0</v>
      </c>
      <c r="W29">
        <f>IF('Qualitative Daten'!W36=49000,1,0)</f>
        <v>0</v>
      </c>
      <c r="X29">
        <f>IF('Qualitative Daten'!X36=45,1,0)</f>
        <v>0</v>
      </c>
      <c r="Y29">
        <f>IF('Qualitative Daten'!Y36=699,1,0)</f>
        <v>0</v>
      </c>
      <c r="Z29">
        <f>IF('Qualitative Daten'!Z36=51,1,0)</f>
        <v>0</v>
      </c>
      <c r="AA29">
        <f>IF('Qualitative Daten'!AA36=78,1,0)</f>
        <v>0</v>
      </c>
      <c r="AB29">
        <f>IF('Qualitative Daten'!AB36=6,1,0)</f>
        <v>0</v>
      </c>
      <c r="AC29">
        <f>IF('Qualitative Daten'!AC36=80,1,0)</f>
        <v>0</v>
      </c>
      <c r="AD29">
        <f>IF('Qualitative Daten'!AD36=32,1,0)</f>
        <v>0</v>
      </c>
      <c r="AE29">
        <f>IF('Qualitative Daten'!AE36=0,1,0)</f>
        <v>1</v>
      </c>
      <c r="AF29">
        <f>IF('Qualitative Daten'!AF36=35000,1,0)</f>
        <v>0</v>
      </c>
      <c r="AG29">
        <f>IF('Qualitative Daten'!AG36=1000,1,0)</f>
        <v>0</v>
      </c>
      <c r="AH29">
        <f>IF('Qualitative Daten'!AH36=8,1,0)</f>
        <v>0</v>
      </c>
      <c r="AI29">
        <f>IF('Qualitative Daten'!AI36=1,1,0)</f>
        <v>0</v>
      </c>
      <c r="AJ29">
        <f>IF('Qualitative Daten'!AJ36=7,1,0)</f>
        <v>0</v>
      </c>
      <c r="AK29">
        <f>IF('Qualitative Daten'!AK36=8,1,0)</f>
        <v>0</v>
      </c>
      <c r="AL29">
        <f>IF('Qualitative Daten'!AL36=600,1,0)</f>
        <v>0</v>
      </c>
      <c r="AM29">
        <f>IF('Qualitative Daten'!AM36=800,1,0)</f>
        <v>0</v>
      </c>
      <c r="AN29">
        <f>IF('Qualitative Daten'!AN36=42,1,0)</f>
        <v>0</v>
      </c>
      <c r="AO29">
        <f>IF('Qualitative Daten'!AO36=43,1,0)</f>
        <v>0</v>
      </c>
      <c r="AP29">
        <f>IF('Qualitative Daten'!AP36=9,1,0)</f>
        <v>0</v>
      </c>
      <c r="AQ29">
        <f>IF('Qualitative Daten'!AQ36=81,1,0)</f>
        <v>0</v>
      </c>
      <c r="AR29">
        <f>IF('Qualitative Daten'!AR36=20,1,0)</f>
        <v>0</v>
      </c>
      <c r="AS29">
        <f>IF('Qualitative Daten'!AS36=1,1,0)</f>
        <v>0</v>
      </c>
      <c r="AT29">
        <f>IF('Qualitative Daten'!AT36=6,1,0)</f>
        <v>0</v>
      </c>
      <c r="AU29">
        <f>IF('Qualitative Daten'!AU36=1,1,0)</f>
        <v>0</v>
      </c>
      <c r="AV29">
        <f>IF('Qualitative Daten'!AV36=1,1,0)</f>
        <v>0</v>
      </c>
      <c r="AW29">
        <f>IF(OR('Qualitative Daten'!AW36=0.6,'Qualitative Daten'!AW36="3'5"),1,0)</f>
        <v>0</v>
      </c>
      <c r="AX29">
        <f>IF(OR('Qualitative Daten'!AX36=2.25,'Qualitative Daten'!AX36="2,1'4",'Qualitative Daten'!AX36="9'4"),1,0)</f>
        <v>0</v>
      </c>
      <c r="AY29">
        <f>IF('Qualitative Daten'!AY36=1,1,0)</f>
        <v>0</v>
      </c>
      <c r="AZ29">
        <f>IF('Qualitative Daten'!AZ36=3,1,0)</f>
        <v>0</v>
      </c>
      <c r="BA29">
        <f>IF('Qualitative Daten'!BA36=6,1,0)</f>
        <v>0</v>
      </c>
      <c r="BB29">
        <f>IF('Qualitative Daten'!BB36=1,1,0)</f>
        <v>0</v>
      </c>
      <c r="BC29">
        <f>IF('Qualitative Daten'!BC36="&gt;",1,0)</f>
        <v>0</v>
      </c>
      <c r="BD29">
        <f>IF('Qualitative Daten'!BD36="&lt;",1,0)</f>
        <v>0</v>
      </c>
      <c r="BE29">
        <f>IF('Qualitative Daten'!BE36=2,1,0)</f>
        <v>0</v>
      </c>
      <c r="BF29">
        <f>IF('Qualitative Daten'!BF36=7,1,0)</f>
        <v>0</v>
      </c>
      <c r="BG29">
        <f>IF('Qualitative Daten'!BG36=0,1,0)</f>
        <v>1</v>
      </c>
      <c r="BH29">
        <f>IF('Qualitative Daten'!BH36="7'3",1,0)</f>
        <v>0</v>
      </c>
      <c r="BI29">
        <f>IF('Qualitative Daten'!BI36="9'10",1,0)</f>
        <v>0</v>
      </c>
      <c r="BJ29">
        <f>IF('Qualitative Daten'!BJ36="1'6",1,0)</f>
        <v>0</v>
      </c>
      <c r="BK29">
        <f>IF('Qualitative Daten'!BK36=5.8,1,0)</f>
        <v>0</v>
      </c>
      <c r="BL29">
        <f>IF('Qualitative Daten'!BL36=37.7,1,0)</f>
        <v>0</v>
      </c>
      <c r="BM29">
        <f>IF('Qualitative Daten'!BM36=0,1,0)</f>
        <v>1</v>
      </c>
      <c r="BN29">
        <f>IF('Qualitative Daten'!BN36=2.56,1,0)</f>
        <v>0</v>
      </c>
      <c r="BO29">
        <f>IF('Qualitative Daten'!BO36=1.49,1,0)</f>
        <v>0</v>
      </c>
      <c r="BP29">
        <f>IF('Qualitative Daten'!BP36=3.5,1,0)</f>
        <v>0</v>
      </c>
      <c r="BQ29">
        <f>IF('Qualitative Daten'!BQ36=4.82,1,0)</f>
        <v>0</v>
      </c>
      <c r="BR29">
        <f>IF('Qualitative Daten'!BR36=2,1,0)</f>
        <v>0</v>
      </c>
      <c r="BS29">
        <f>IF('Qualitative Daten'!BS36=3,1,0)</f>
        <v>0</v>
      </c>
      <c r="BT29">
        <f>IF('Qualitative Daten'!BT36=15,1,0)</f>
        <v>0</v>
      </c>
      <c r="BU29">
        <f>IF('Qualitative Daten'!BU36=8,1,0)</f>
        <v>0</v>
      </c>
      <c r="BV29">
        <f>IF('Qualitative Daten'!BV36=14,1,0)</f>
        <v>0</v>
      </c>
      <c r="BW29">
        <f>IF('Qualitative Daten'!BW36=2,1,0)</f>
        <v>0</v>
      </c>
      <c r="BY29">
        <f t="shared" si="0"/>
        <v>3</v>
      </c>
      <c r="BZ29">
        <f t="shared" si="1"/>
        <v>70</v>
      </c>
      <c r="CA29">
        <f>COUNTIF('Qualitative Daten'!C36:BW36,999)</f>
        <v>0</v>
      </c>
      <c r="CB29" s="2">
        <f t="shared" si="2"/>
        <v>4.1095890410958902E-2</v>
      </c>
      <c r="CC29" s="2">
        <f t="shared" si="3"/>
        <v>2.2727272727272728E-2</v>
      </c>
      <c r="CD29" s="2">
        <f t="shared" si="4"/>
        <v>5.8823529411764705E-2</v>
      </c>
      <c r="CE29" s="2">
        <f t="shared" si="5"/>
        <v>0.16666666666666666</v>
      </c>
      <c r="CF29" s="2">
        <f t="shared" si="6"/>
        <v>0</v>
      </c>
    </row>
    <row r="30" spans="1:84" x14ac:dyDescent="0.35">
      <c r="A30">
        <f>'Qualitative Daten'!A37</f>
        <v>0</v>
      </c>
      <c r="B30">
        <f>'Qualitative Daten'!B37</f>
        <v>0</v>
      </c>
      <c r="C30">
        <f>IF('Qualitative Daten'!C37=7000,1,0)</f>
        <v>0</v>
      </c>
      <c r="D30">
        <f>IF('Qualitative Daten'!D37=5300,1,0)</f>
        <v>0</v>
      </c>
      <c r="E30">
        <f>IF('Qualitative Daten'!E37=4080,1,0)</f>
        <v>0</v>
      </c>
      <c r="F30">
        <f>IF('Qualitative Daten'!F37=12500,1,0)</f>
        <v>0</v>
      </c>
      <c r="G30">
        <f>IF('Qualitative Daten'!G37=9900,1,0)</f>
        <v>0</v>
      </c>
      <c r="H30">
        <f>IF('Qualitative Daten'!H37=4600,1,0)</f>
        <v>0</v>
      </c>
      <c r="I30">
        <f>IF('Qualitative Daten'!I37=4000,1,0)</f>
        <v>0</v>
      </c>
      <c r="J30">
        <f>IF('Qualitative Daten'!J37=6999,1,0)</f>
        <v>0</v>
      </c>
      <c r="K30">
        <f>IF('Qualitative Daten'!K37=2490,1,0)</f>
        <v>0</v>
      </c>
      <c r="L30">
        <f>IF('Qualitative Daten'!L37=3900,1,0)</f>
        <v>0</v>
      </c>
      <c r="M30">
        <f>IF('Qualitative Daten'!M37="&gt;",1,0)</f>
        <v>0</v>
      </c>
      <c r="N30">
        <f>IF('Qualitative Daten'!N37="&gt;",1,0)</f>
        <v>0</v>
      </c>
      <c r="O30">
        <f>IF('Qualitative Daten'!O37="&lt;",1,0)</f>
        <v>0</v>
      </c>
      <c r="P30">
        <f>IF('Qualitative Daten'!P37=500,1,0)</f>
        <v>0</v>
      </c>
      <c r="Q30">
        <f>IF('Qualitative Daten'!Q37=836,1,0)</f>
        <v>0</v>
      </c>
      <c r="R30">
        <f>IF('Qualitative Daten'!R37=4500,1,0)</f>
        <v>0</v>
      </c>
      <c r="S30">
        <f>IF('Qualitative Daten'!S37=64000,1,0)</f>
        <v>0</v>
      </c>
      <c r="T30">
        <f>IF('Qualitative Daten'!T37=699,1,0)</f>
        <v>0</v>
      </c>
      <c r="U30">
        <f>IF('Qualitative Daten'!U37=254,1,0)</f>
        <v>0</v>
      </c>
      <c r="V30">
        <f>IF('Qualitative Daten'!V37=2500,1,0)</f>
        <v>0</v>
      </c>
      <c r="W30">
        <f>IF('Qualitative Daten'!W37=49000,1,0)</f>
        <v>0</v>
      </c>
      <c r="X30">
        <f>IF('Qualitative Daten'!X37=45,1,0)</f>
        <v>0</v>
      </c>
      <c r="Y30">
        <f>IF('Qualitative Daten'!Y37=699,1,0)</f>
        <v>0</v>
      </c>
      <c r="Z30">
        <f>IF('Qualitative Daten'!Z37=51,1,0)</f>
        <v>0</v>
      </c>
      <c r="AA30">
        <f>IF('Qualitative Daten'!AA37=78,1,0)</f>
        <v>0</v>
      </c>
      <c r="AB30">
        <f>IF('Qualitative Daten'!AB37=6,1,0)</f>
        <v>0</v>
      </c>
      <c r="AC30">
        <f>IF('Qualitative Daten'!AC37=80,1,0)</f>
        <v>0</v>
      </c>
      <c r="AD30">
        <f>IF('Qualitative Daten'!AD37=32,1,0)</f>
        <v>0</v>
      </c>
      <c r="AE30">
        <f>IF('Qualitative Daten'!AE37=0,1,0)</f>
        <v>1</v>
      </c>
      <c r="AF30">
        <f>IF('Qualitative Daten'!AF37=35000,1,0)</f>
        <v>0</v>
      </c>
      <c r="AG30">
        <f>IF('Qualitative Daten'!AG37=1000,1,0)</f>
        <v>0</v>
      </c>
      <c r="AH30">
        <f>IF('Qualitative Daten'!AH37=8,1,0)</f>
        <v>0</v>
      </c>
      <c r="AI30">
        <f>IF('Qualitative Daten'!AI37=1,1,0)</f>
        <v>0</v>
      </c>
      <c r="AJ30">
        <f>IF('Qualitative Daten'!AJ37=7,1,0)</f>
        <v>0</v>
      </c>
      <c r="AK30">
        <f>IF('Qualitative Daten'!AK37=8,1,0)</f>
        <v>0</v>
      </c>
      <c r="AL30">
        <f>IF('Qualitative Daten'!AL37=600,1,0)</f>
        <v>0</v>
      </c>
      <c r="AM30">
        <f>IF('Qualitative Daten'!AM37=800,1,0)</f>
        <v>0</v>
      </c>
      <c r="AN30">
        <f>IF('Qualitative Daten'!AN37=42,1,0)</f>
        <v>0</v>
      </c>
      <c r="AO30">
        <f>IF('Qualitative Daten'!AO37=43,1,0)</f>
        <v>0</v>
      </c>
      <c r="AP30">
        <f>IF('Qualitative Daten'!AP37=9,1,0)</f>
        <v>0</v>
      </c>
      <c r="AQ30">
        <f>IF('Qualitative Daten'!AQ37=81,1,0)</f>
        <v>0</v>
      </c>
      <c r="AR30">
        <f>IF('Qualitative Daten'!AR37=20,1,0)</f>
        <v>0</v>
      </c>
      <c r="AS30">
        <f>IF('Qualitative Daten'!AS37=1,1,0)</f>
        <v>0</v>
      </c>
      <c r="AT30">
        <f>IF('Qualitative Daten'!AT37=6,1,0)</f>
        <v>0</v>
      </c>
      <c r="AU30">
        <f>IF('Qualitative Daten'!AU37=1,1,0)</f>
        <v>0</v>
      </c>
      <c r="AV30">
        <f>IF('Qualitative Daten'!AV37=1,1,0)</f>
        <v>0</v>
      </c>
      <c r="AW30">
        <f>IF(OR('Qualitative Daten'!AW37=0.6,'Qualitative Daten'!AW37="3'5"),1,0)</f>
        <v>0</v>
      </c>
      <c r="AX30">
        <f>IF(OR('Qualitative Daten'!AX37=2.25,'Qualitative Daten'!AX37="2,1'4",'Qualitative Daten'!AX37="9'4"),1,0)</f>
        <v>0</v>
      </c>
      <c r="AY30">
        <f>IF('Qualitative Daten'!AY37=1,1,0)</f>
        <v>0</v>
      </c>
      <c r="AZ30">
        <f>IF('Qualitative Daten'!AZ37=3,1,0)</f>
        <v>0</v>
      </c>
      <c r="BA30">
        <f>IF('Qualitative Daten'!BA37=6,1,0)</f>
        <v>0</v>
      </c>
      <c r="BB30">
        <f>IF('Qualitative Daten'!BB37=1,1,0)</f>
        <v>0</v>
      </c>
      <c r="BC30">
        <f>IF('Qualitative Daten'!BC37="&gt;",1,0)</f>
        <v>0</v>
      </c>
      <c r="BD30">
        <f>IF('Qualitative Daten'!BD37="&lt;",1,0)</f>
        <v>0</v>
      </c>
      <c r="BE30">
        <f>IF('Qualitative Daten'!BE37=2,1,0)</f>
        <v>0</v>
      </c>
      <c r="BF30">
        <f>IF('Qualitative Daten'!BF37=7,1,0)</f>
        <v>0</v>
      </c>
      <c r="BG30">
        <f>IF('Qualitative Daten'!BG37=0,1,0)</f>
        <v>1</v>
      </c>
      <c r="BH30">
        <f>IF('Qualitative Daten'!BH37="7'3",1,0)</f>
        <v>0</v>
      </c>
      <c r="BI30">
        <f>IF('Qualitative Daten'!BI37="9'10",1,0)</f>
        <v>0</v>
      </c>
      <c r="BJ30">
        <f>IF('Qualitative Daten'!BJ37="1'6",1,0)</f>
        <v>0</v>
      </c>
      <c r="BK30">
        <f>IF('Qualitative Daten'!BK37=5.8,1,0)</f>
        <v>0</v>
      </c>
      <c r="BL30">
        <f>IF('Qualitative Daten'!BL37=37.7,1,0)</f>
        <v>0</v>
      </c>
      <c r="BM30">
        <f>IF('Qualitative Daten'!BM37=0,1,0)</f>
        <v>1</v>
      </c>
      <c r="BN30">
        <f>IF('Qualitative Daten'!BN37=2.56,1,0)</f>
        <v>0</v>
      </c>
      <c r="BO30">
        <f>IF('Qualitative Daten'!BO37=1.49,1,0)</f>
        <v>0</v>
      </c>
      <c r="BP30">
        <f>IF('Qualitative Daten'!BP37=3.5,1,0)</f>
        <v>0</v>
      </c>
      <c r="BQ30">
        <f>IF('Qualitative Daten'!BQ37=4.82,1,0)</f>
        <v>0</v>
      </c>
      <c r="BR30">
        <f>IF('Qualitative Daten'!BR37=2,1,0)</f>
        <v>0</v>
      </c>
      <c r="BS30">
        <f>IF('Qualitative Daten'!BS37=3,1,0)</f>
        <v>0</v>
      </c>
      <c r="BT30">
        <f>IF('Qualitative Daten'!BT37=15,1,0)</f>
        <v>0</v>
      </c>
      <c r="BU30">
        <f>IF('Qualitative Daten'!BU37=8,1,0)</f>
        <v>0</v>
      </c>
      <c r="BV30">
        <f>IF('Qualitative Daten'!BV37=14,1,0)</f>
        <v>0</v>
      </c>
      <c r="BW30">
        <f>IF('Qualitative Daten'!BW37=2,1,0)</f>
        <v>0</v>
      </c>
      <c r="BY30">
        <f t="shared" si="0"/>
        <v>3</v>
      </c>
      <c r="BZ30">
        <f t="shared" si="1"/>
        <v>70</v>
      </c>
      <c r="CA30">
        <f>COUNTIF('Qualitative Daten'!C37:BW37,999)</f>
        <v>0</v>
      </c>
      <c r="CB30" s="2">
        <f t="shared" si="2"/>
        <v>4.1095890410958902E-2</v>
      </c>
      <c r="CC30" s="2">
        <f t="shared" si="3"/>
        <v>2.2727272727272728E-2</v>
      </c>
      <c r="CD30" s="2">
        <f t="shared" si="4"/>
        <v>5.8823529411764705E-2</v>
      </c>
      <c r="CE30" s="2">
        <f t="shared" si="5"/>
        <v>0.16666666666666666</v>
      </c>
      <c r="CF30" s="2">
        <f t="shared" si="6"/>
        <v>0</v>
      </c>
    </row>
    <row r="31" spans="1:84" x14ac:dyDescent="0.35">
      <c r="A31">
        <f>'Qualitative Daten'!A38</f>
        <v>0</v>
      </c>
      <c r="B31">
        <f>'Qualitative Daten'!B38</f>
        <v>0</v>
      </c>
      <c r="C31">
        <f>IF('Qualitative Daten'!C38=7000,1,0)</f>
        <v>0</v>
      </c>
      <c r="D31">
        <f>IF('Qualitative Daten'!D38=5300,1,0)</f>
        <v>0</v>
      </c>
      <c r="E31">
        <f>IF('Qualitative Daten'!E38=4080,1,0)</f>
        <v>0</v>
      </c>
      <c r="F31">
        <f>IF('Qualitative Daten'!F38=12500,1,0)</f>
        <v>0</v>
      </c>
      <c r="G31">
        <f>IF('Qualitative Daten'!G38=9900,1,0)</f>
        <v>0</v>
      </c>
      <c r="H31">
        <f>IF('Qualitative Daten'!H38=4600,1,0)</f>
        <v>0</v>
      </c>
      <c r="I31">
        <f>IF('Qualitative Daten'!I38=4000,1,0)</f>
        <v>0</v>
      </c>
      <c r="J31">
        <f>IF('Qualitative Daten'!J38=6999,1,0)</f>
        <v>0</v>
      </c>
      <c r="K31">
        <f>IF('Qualitative Daten'!K38=2490,1,0)</f>
        <v>0</v>
      </c>
      <c r="L31">
        <f>IF('Qualitative Daten'!L38=3900,1,0)</f>
        <v>0</v>
      </c>
      <c r="M31">
        <f>IF('Qualitative Daten'!M38="&gt;",1,0)</f>
        <v>0</v>
      </c>
      <c r="N31">
        <f>IF('Qualitative Daten'!N38="&gt;",1,0)</f>
        <v>0</v>
      </c>
      <c r="O31">
        <f>IF('Qualitative Daten'!O38="&lt;",1,0)</f>
        <v>0</v>
      </c>
      <c r="P31">
        <f>IF('Qualitative Daten'!P38=500,1,0)</f>
        <v>0</v>
      </c>
      <c r="Q31">
        <f>IF('Qualitative Daten'!Q38=836,1,0)</f>
        <v>0</v>
      </c>
      <c r="R31">
        <f>IF('Qualitative Daten'!R38=4500,1,0)</f>
        <v>0</v>
      </c>
      <c r="S31">
        <f>IF('Qualitative Daten'!S38=64000,1,0)</f>
        <v>0</v>
      </c>
      <c r="T31">
        <f>IF('Qualitative Daten'!T38=699,1,0)</f>
        <v>0</v>
      </c>
      <c r="U31">
        <f>IF('Qualitative Daten'!U38=254,1,0)</f>
        <v>0</v>
      </c>
      <c r="V31">
        <f>IF('Qualitative Daten'!V38=2500,1,0)</f>
        <v>0</v>
      </c>
      <c r="W31">
        <f>IF('Qualitative Daten'!W38=49000,1,0)</f>
        <v>0</v>
      </c>
      <c r="X31">
        <f>IF('Qualitative Daten'!X38=45,1,0)</f>
        <v>0</v>
      </c>
      <c r="Y31">
        <f>IF('Qualitative Daten'!Y38=699,1,0)</f>
        <v>0</v>
      </c>
      <c r="Z31">
        <f>IF('Qualitative Daten'!Z38=51,1,0)</f>
        <v>0</v>
      </c>
      <c r="AA31">
        <f>IF('Qualitative Daten'!AA38=78,1,0)</f>
        <v>0</v>
      </c>
      <c r="AB31">
        <f>IF('Qualitative Daten'!AB38=6,1,0)</f>
        <v>0</v>
      </c>
      <c r="AC31">
        <f>IF('Qualitative Daten'!AC38=80,1,0)</f>
        <v>0</v>
      </c>
      <c r="AD31">
        <f>IF('Qualitative Daten'!AD38=32,1,0)</f>
        <v>0</v>
      </c>
      <c r="AE31">
        <f>IF('Qualitative Daten'!AE38=0,1,0)</f>
        <v>1</v>
      </c>
      <c r="AF31">
        <f>IF('Qualitative Daten'!AF38=35000,1,0)</f>
        <v>0</v>
      </c>
      <c r="AG31">
        <f>IF('Qualitative Daten'!AG38=1000,1,0)</f>
        <v>0</v>
      </c>
      <c r="AH31">
        <f>IF('Qualitative Daten'!AH38=8,1,0)</f>
        <v>0</v>
      </c>
      <c r="AI31">
        <f>IF('Qualitative Daten'!AI38=1,1,0)</f>
        <v>0</v>
      </c>
      <c r="AJ31">
        <f>IF('Qualitative Daten'!AJ38=7,1,0)</f>
        <v>0</v>
      </c>
      <c r="AK31">
        <f>IF('Qualitative Daten'!AK38=8,1,0)</f>
        <v>0</v>
      </c>
      <c r="AL31">
        <f>IF('Qualitative Daten'!AL38=600,1,0)</f>
        <v>0</v>
      </c>
      <c r="AM31">
        <f>IF('Qualitative Daten'!AM38=800,1,0)</f>
        <v>0</v>
      </c>
      <c r="AN31">
        <f>IF('Qualitative Daten'!AN38=42,1,0)</f>
        <v>0</v>
      </c>
      <c r="AO31">
        <f>IF('Qualitative Daten'!AO38=43,1,0)</f>
        <v>0</v>
      </c>
      <c r="AP31">
        <f>IF('Qualitative Daten'!AP38=9,1,0)</f>
        <v>0</v>
      </c>
      <c r="AQ31">
        <f>IF('Qualitative Daten'!AQ38=81,1,0)</f>
        <v>0</v>
      </c>
      <c r="AR31">
        <f>IF('Qualitative Daten'!AR38=20,1,0)</f>
        <v>0</v>
      </c>
      <c r="AS31">
        <f>IF('Qualitative Daten'!AS38=1,1,0)</f>
        <v>0</v>
      </c>
      <c r="AT31">
        <f>IF('Qualitative Daten'!AT38=6,1,0)</f>
        <v>0</v>
      </c>
      <c r="AU31">
        <f>IF('Qualitative Daten'!AU38=1,1,0)</f>
        <v>0</v>
      </c>
      <c r="AV31">
        <f>IF('Qualitative Daten'!AV38=1,1,0)</f>
        <v>0</v>
      </c>
      <c r="AW31">
        <f>IF(OR('Qualitative Daten'!AW38=0.6,'Qualitative Daten'!AW38="3'5"),1,0)</f>
        <v>0</v>
      </c>
      <c r="AX31">
        <f>IF(OR('Qualitative Daten'!AX38=2.25,'Qualitative Daten'!AX38="2,1'4",'Qualitative Daten'!AX38="9'4"),1,0)</f>
        <v>0</v>
      </c>
      <c r="AY31">
        <f>IF('Qualitative Daten'!AY38=1,1,0)</f>
        <v>0</v>
      </c>
      <c r="AZ31">
        <f>IF('Qualitative Daten'!AZ38=3,1,0)</f>
        <v>0</v>
      </c>
      <c r="BA31">
        <f>IF('Qualitative Daten'!BA38=6,1,0)</f>
        <v>0</v>
      </c>
      <c r="BB31">
        <f>IF('Qualitative Daten'!BB38=1,1,0)</f>
        <v>0</v>
      </c>
      <c r="BC31">
        <f>IF('Qualitative Daten'!BC38="&gt;",1,0)</f>
        <v>0</v>
      </c>
      <c r="BD31">
        <f>IF('Qualitative Daten'!BD38="&lt;",1,0)</f>
        <v>0</v>
      </c>
      <c r="BE31">
        <f>IF('Qualitative Daten'!BE38=2,1,0)</f>
        <v>0</v>
      </c>
      <c r="BF31">
        <f>IF('Qualitative Daten'!BF38=7,1,0)</f>
        <v>0</v>
      </c>
      <c r="BG31">
        <f>IF('Qualitative Daten'!BG38=0,1,0)</f>
        <v>1</v>
      </c>
      <c r="BH31">
        <f>IF('Qualitative Daten'!BH38="7'3",1,0)</f>
        <v>0</v>
      </c>
      <c r="BI31">
        <f>IF('Qualitative Daten'!BI38="9'10",1,0)</f>
        <v>0</v>
      </c>
      <c r="BJ31">
        <f>IF('Qualitative Daten'!BJ38="1'6",1,0)</f>
        <v>0</v>
      </c>
      <c r="BK31">
        <f>IF('Qualitative Daten'!BK38=5.8,1,0)</f>
        <v>0</v>
      </c>
      <c r="BL31">
        <f>IF('Qualitative Daten'!BL38=37.7,1,0)</f>
        <v>0</v>
      </c>
      <c r="BM31">
        <f>IF('Qualitative Daten'!BM38=0,1,0)</f>
        <v>1</v>
      </c>
      <c r="BN31">
        <f>IF('Qualitative Daten'!BN38=2.56,1,0)</f>
        <v>0</v>
      </c>
      <c r="BO31">
        <f>IF('Qualitative Daten'!BO38=1.49,1,0)</f>
        <v>0</v>
      </c>
      <c r="BP31">
        <f>IF('Qualitative Daten'!BP38=3.5,1,0)</f>
        <v>0</v>
      </c>
      <c r="BQ31">
        <f>IF('Qualitative Daten'!BQ38=4.82,1,0)</f>
        <v>0</v>
      </c>
      <c r="BR31">
        <f>IF('Qualitative Daten'!BR38=2,1,0)</f>
        <v>0</v>
      </c>
      <c r="BS31">
        <f>IF('Qualitative Daten'!BS38=3,1,0)</f>
        <v>0</v>
      </c>
      <c r="BT31">
        <f>IF('Qualitative Daten'!BT38=15,1,0)</f>
        <v>0</v>
      </c>
      <c r="BU31">
        <f>IF('Qualitative Daten'!BU38=8,1,0)</f>
        <v>0</v>
      </c>
      <c r="BV31">
        <f>IF('Qualitative Daten'!BV38=14,1,0)</f>
        <v>0</v>
      </c>
      <c r="BW31">
        <f>IF('Qualitative Daten'!BW38=2,1,0)</f>
        <v>0</v>
      </c>
      <c r="BY31">
        <f t="shared" si="0"/>
        <v>3</v>
      </c>
      <c r="BZ31">
        <f t="shared" si="1"/>
        <v>70</v>
      </c>
      <c r="CA31">
        <f>COUNTIF('Qualitative Daten'!C38:BW38,999)</f>
        <v>0</v>
      </c>
      <c r="CB31" s="2">
        <f t="shared" si="2"/>
        <v>4.1095890410958902E-2</v>
      </c>
      <c r="CC31" s="2">
        <f t="shared" si="3"/>
        <v>2.2727272727272728E-2</v>
      </c>
      <c r="CD31" s="2">
        <f t="shared" si="4"/>
        <v>5.8823529411764705E-2</v>
      </c>
      <c r="CE31" s="2">
        <f t="shared" si="5"/>
        <v>0.16666666666666666</v>
      </c>
      <c r="CF31" s="2">
        <f t="shared" si="6"/>
        <v>0</v>
      </c>
    </row>
    <row r="32" spans="1:84" x14ac:dyDescent="0.35">
      <c r="A32">
        <f>'Qualitative Daten'!A39</f>
        <v>0</v>
      </c>
      <c r="B32">
        <f>'Qualitative Daten'!B39</f>
        <v>0</v>
      </c>
      <c r="C32">
        <f>IF('Qualitative Daten'!C39=7000,1,0)</f>
        <v>0</v>
      </c>
      <c r="D32">
        <f>IF('Qualitative Daten'!D39=5300,1,0)</f>
        <v>0</v>
      </c>
      <c r="E32">
        <f>IF('Qualitative Daten'!E39=4080,1,0)</f>
        <v>0</v>
      </c>
      <c r="F32">
        <f>IF('Qualitative Daten'!F39=12500,1,0)</f>
        <v>0</v>
      </c>
      <c r="G32">
        <f>IF('Qualitative Daten'!G39=9900,1,0)</f>
        <v>0</v>
      </c>
      <c r="H32">
        <f>IF('Qualitative Daten'!H39=4600,1,0)</f>
        <v>0</v>
      </c>
      <c r="I32">
        <f>IF('Qualitative Daten'!I39=4000,1,0)</f>
        <v>0</v>
      </c>
      <c r="J32">
        <f>IF('Qualitative Daten'!J39=6999,1,0)</f>
        <v>0</v>
      </c>
      <c r="K32">
        <f>IF('Qualitative Daten'!K39=2490,1,0)</f>
        <v>0</v>
      </c>
      <c r="L32">
        <f>IF('Qualitative Daten'!L39=3900,1,0)</f>
        <v>0</v>
      </c>
      <c r="M32">
        <f>IF('Qualitative Daten'!M39="&gt;",1,0)</f>
        <v>0</v>
      </c>
      <c r="N32">
        <f>IF('Qualitative Daten'!N39="&gt;",1,0)</f>
        <v>0</v>
      </c>
      <c r="O32">
        <f>IF('Qualitative Daten'!O39="&lt;",1,0)</f>
        <v>0</v>
      </c>
      <c r="P32">
        <f>IF('Qualitative Daten'!P39=500,1,0)</f>
        <v>0</v>
      </c>
      <c r="Q32">
        <f>IF('Qualitative Daten'!Q39=836,1,0)</f>
        <v>0</v>
      </c>
      <c r="R32">
        <f>IF('Qualitative Daten'!R39=4500,1,0)</f>
        <v>0</v>
      </c>
      <c r="S32">
        <f>IF('Qualitative Daten'!S39=64000,1,0)</f>
        <v>0</v>
      </c>
      <c r="T32">
        <f>IF('Qualitative Daten'!T39=699,1,0)</f>
        <v>0</v>
      </c>
      <c r="U32">
        <f>IF('Qualitative Daten'!U39=254,1,0)</f>
        <v>0</v>
      </c>
      <c r="V32">
        <f>IF('Qualitative Daten'!V39=2500,1,0)</f>
        <v>0</v>
      </c>
      <c r="W32">
        <f>IF('Qualitative Daten'!W39=49000,1,0)</f>
        <v>0</v>
      </c>
      <c r="X32">
        <f>IF('Qualitative Daten'!X39=45,1,0)</f>
        <v>0</v>
      </c>
      <c r="Y32">
        <f>IF('Qualitative Daten'!Y39=699,1,0)</f>
        <v>0</v>
      </c>
      <c r="Z32">
        <f>IF('Qualitative Daten'!Z39=51,1,0)</f>
        <v>0</v>
      </c>
      <c r="AA32">
        <f>IF('Qualitative Daten'!AA39=78,1,0)</f>
        <v>0</v>
      </c>
      <c r="AB32">
        <f>IF('Qualitative Daten'!AB39=6,1,0)</f>
        <v>0</v>
      </c>
      <c r="AC32">
        <f>IF('Qualitative Daten'!AC39=80,1,0)</f>
        <v>0</v>
      </c>
      <c r="AD32">
        <f>IF('Qualitative Daten'!AD39=32,1,0)</f>
        <v>0</v>
      </c>
      <c r="AE32">
        <f>IF('Qualitative Daten'!AE39=0,1,0)</f>
        <v>1</v>
      </c>
      <c r="AF32">
        <f>IF('Qualitative Daten'!AF39=35000,1,0)</f>
        <v>0</v>
      </c>
      <c r="AG32">
        <f>IF('Qualitative Daten'!AG39=1000,1,0)</f>
        <v>0</v>
      </c>
      <c r="AH32">
        <f>IF('Qualitative Daten'!AH39=8,1,0)</f>
        <v>0</v>
      </c>
      <c r="AI32">
        <f>IF('Qualitative Daten'!AI39=1,1,0)</f>
        <v>0</v>
      </c>
      <c r="AJ32">
        <f>IF('Qualitative Daten'!AJ39=7,1,0)</f>
        <v>0</v>
      </c>
      <c r="AK32">
        <f>IF('Qualitative Daten'!AK39=8,1,0)</f>
        <v>0</v>
      </c>
      <c r="AL32">
        <f>IF('Qualitative Daten'!AL39=600,1,0)</f>
        <v>0</v>
      </c>
      <c r="AM32">
        <f>IF('Qualitative Daten'!AM39=800,1,0)</f>
        <v>0</v>
      </c>
      <c r="AN32">
        <f>IF('Qualitative Daten'!AN39=42,1,0)</f>
        <v>0</v>
      </c>
      <c r="AO32">
        <f>IF('Qualitative Daten'!AO39=43,1,0)</f>
        <v>0</v>
      </c>
      <c r="AP32">
        <f>IF('Qualitative Daten'!AP39=9,1,0)</f>
        <v>0</v>
      </c>
      <c r="AQ32">
        <f>IF('Qualitative Daten'!AQ39=81,1,0)</f>
        <v>0</v>
      </c>
      <c r="AR32">
        <f>IF('Qualitative Daten'!AR39=20,1,0)</f>
        <v>0</v>
      </c>
      <c r="AS32">
        <f>IF('Qualitative Daten'!AS39=1,1,0)</f>
        <v>0</v>
      </c>
      <c r="AT32">
        <f>IF('Qualitative Daten'!AT39=6,1,0)</f>
        <v>0</v>
      </c>
      <c r="AU32">
        <f>IF('Qualitative Daten'!AU39=1,1,0)</f>
        <v>0</v>
      </c>
      <c r="AV32">
        <f>IF('Qualitative Daten'!AV39=1,1,0)</f>
        <v>0</v>
      </c>
      <c r="AW32">
        <f>IF(OR('Qualitative Daten'!AW39=0.6,'Qualitative Daten'!AW39="3'5"),1,0)</f>
        <v>0</v>
      </c>
      <c r="AX32">
        <f>IF(OR('Qualitative Daten'!AX39=2.25,'Qualitative Daten'!AX39="2,1'4",'Qualitative Daten'!AX39="9'4"),1,0)</f>
        <v>0</v>
      </c>
      <c r="AY32">
        <f>IF('Qualitative Daten'!AY39=1,1,0)</f>
        <v>0</v>
      </c>
      <c r="AZ32">
        <f>IF('Qualitative Daten'!AZ39=3,1,0)</f>
        <v>0</v>
      </c>
      <c r="BA32">
        <f>IF('Qualitative Daten'!BA39=6,1,0)</f>
        <v>0</v>
      </c>
      <c r="BB32">
        <f>IF('Qualitative Daten'!BB39=1,1,0)</f>
        <v>0</v>
      </c>
      <c r="BC32">
        <f>IF('Qualitative Daten'!BC39="&gt;",1,0)</f>
        <v>0</v>
      </c>
      <c r="BD32">
        <f>IF('Qualitative Daten'!BD39="&lt;",1,0)</f>
        <v>0</v>
      </c>
      <c r="BE32">
        <f>IF('Qualitative Daten'!BE39=2,1,0)</f>
        <v>0</v>
      </c>
      <c r="BF32">
        <f>IF('Qualitative Daten'!BF39=7,1,0)</f>
        <v>0</v>
      </c>
      <c r="BG32">
        <f>IF('Qualitative Daten'!BG39=0,1,0)</f>
        <v>1</v>
      </c>
      <c r="BH32">
        <f>IF('Qualitative Daten'!BH39="7'3",1,0)</f>
        <v>0</v>
      </c>
      <c r="BI32">
        <f>IF('Qualitative Daten'!BI39="9'10",1,0)</f>
        <v>0</v>
      </c>
      <c r="BJ32">
        <f>IF('Qualitative Daten'!BJ39="1'6",1,0)</f>
        <v>0</v>
      </c>
      <c r="BK32">
        <f>IF('Qualitative Daten'!BK39=5.8,1,0)</f>
        <v>0</v>
      </c>
      <c r="BL32">
        <f>IF('Qualitative Daten'!BL39=37.7,1,0)</f>
        <v>0</v>
      </c>
      <c r="BM32">
        <f>IF('Qualitative Daten'!BM39=0,1,0)</f>
        <v>1</v>
      </c>
      <c r="BN32">
        <f>IF('Qualitative Daten'!BN39=2.56,1,0)</f>
        <v>0</v>
      </c>
      <c r="BO32">
        <f>IF('Qualitative Daten'!BO39=1.49,1,0)</f>
        <v>0</v>
      </c>
      <c r="BP32">
        <f>IF('Qualitative Daten'!BP39=3.5,1,0)</f>
        <v>0</v>
      </c>
      <c r="BQ32">
        <f>IF('Qualitative Daten'!BQ39=4.82,1,0)</f>
        <v>0</v>
      </c>
      <c r="BR32">
        <f>IF('Qualitative Daten'!BR39=2,1,0)</f>
        <v>0</v>
      </c>
      <c r="BS32">
        <f>IF('Qualitative Daten'!BS39=3,1,0)</f>
        <v>0</v>
      </c>
      <c r="BT32">
        <f>IF('Qualitative Daten'!BT39=15,1,0)</f>
        <v>0</v>
      </c>
      <c r="BU32">
        <f>IF('Qualitative Daten'!BU39=8,1,0)</f>
        <v>0</v>
      </c>
      <c r="BV32">
        <f>IF('Qualitative Daten'!BV39=14,1,0)</f>
        <v>0</v>
      </c>
      <c r="BW32">
        <f>IF('Qualitative Daten'!BW39=2,1,0)</f>
        <v>0</v>
      </c>
      <c r="BY32">
        <f t="shared" si="0"/>
        <v>3</v>
      </c>
      <c r="BZ32">
        <f t="shared" si="1"/>
        <v>70</v>
      </c>
      <c r="CA32">
        <f>COUNTIF('Qualitative Daten'!C39:BW39,999)</f>
        <v>0</v>
      </c>
      <c r="CB32" s="2">
        <f t="shared" si="2"/>
        <v>4.1095890410958902E-2</v>
      </c>
      <c r="CC32" s="2">
        <f t="shared" si="3"/>
        <v>2.2727272727272728E-2</v>
      </c>
      <c r="CD32" s="2">
        <f t="shared" si="4"/>
        <v>5.8823529411764705E-2</v>
      </c>
      <c r="CE32" s="2">
        <f t="shared" si="5"/>
        <v>0.16666666666666666</v>
      </c>
      <c r="CF32" s="2">
        <f t="shared" si="6"/>
        <v>0</v>
      </c>
    </row>
    <row r="33" spans="1:84" x14ac:dyDescent="0.35">
      <c r="A33">
        <f>'Qualitative Daten'!A40</f>
        <v>0</v>
      </c>
      <c r="B33">
        <f>'Qualitative Daten'!B40</f>
        <v>0</v>
      </c>
      <c r="C33">
        <f>IF('Qualitative Daten'!C40=7000,1,0)</f>
        <v>0</v>
      </c>
      <c r="D33">
        <f>IF('Qualitative Daten'!D40=5300,1,0)</f>
        <v>0</v>
      </c>
      <c r="E33">
        <f>IF('Qualitative Daten'!E40=4080,1,0)</f>
        <v>0</v>
      </c>
      <c r="F33">
        <f>IF('Qualitative Daten'!F40=12500,1,0)</f>
        <v>0</v>
      </c>
      <c r="G33">
        <f>IF('Qualitative Daten'!G40=9900,1,0)</f>
        <v>0</v>
      </c>
      <c r="H33">
        <f>IF('Qualitative Daten'!H40=4600,1,0)</f>
        <v>0</v>
      </c>
      <c r="I33">
        <f>IF('Qualitative Daten'!I40=4000,1,0)</f>
        <v>0</v>
      </c>
      <c r="J33">
        <f>IF('Qualitative Daten'!J40=6999,1,0)</f>
        <v>0</v>
      </c>
      <c r="K33">
        <f>IF('Qualitative Daten'!K40=2490,1,0)</f>
        <v>0</v>
      </c>
      <c r="L33">
        <f>IF('Qualitative Daten'!L40=3900,1,0)</f>
        <v>0</v>
      </c>
      <c r="M33">
        <f>IF('Qualitative Daten'!M40="&gt;",1,0)</f>
        <v>0</v>
      </c>
      <c r="N33">
        <f>IF('Qualitative Daten'!N40="&gt;",1,0)</f>
        <v>0</v>
      </c>
      <c r="O33">
        <f>IF('Qualitative Daten'!O40="&lt;",1,0)</f>
        <v>0</v>
      </c>
      <c r="P33">
        <f>IF('Qualitative Daten'!P40=500,1,0)</f>
        <v>0</v>
      </c>
      <c r="Q33">
        <f>IF('Qualitative Daten'!Q40=836,1,0)</f>
        <v>0</v>
      </c>
      <c r="R33">
        <f>IF('Qualitative Daten'!R40=4500,1,0)</f>
        <v>0</v>
      </c>
      <c r="S33">
        <f>IF('Qualitative Daten'!S40=64000,1,0)</f>
        <v>0</v>
      </c>
      <c r="T33">
        <f>IF('Qualitative Daten'!T40=699,1,0)</f>
        <v>0</v>
      </c>
      <c r="U33">
        <f>IF('Qualitative Daten'!U40=254,1,0)</f>
        <v>0</v>
      </c>
      <c r="V33">
        <f>IF('Qualitative Daten'!V40=2500,1,0)</f>
        <v>0</v>
      </c>
      <c r="W33">
        <f>IF('Qualitative Daten'!W40=49000,1,0)</f>
        <v>0</v>
      </c>
      <c r="X33">
        <f>IF('Qualitative Daten'!X40=45,1,0)</f>
        <v>0</v>
      </c>
      <c r="Y33">
        <f>IF('Qualitative Daten'!Y40=699,1,0)</f>
        <v>0</v>
      </c>
      <c r="Z33">
        <f>IF('Qualitative Daten'!Z40=51,1,0)</f>
        <v>0</v>
      </c>
      <c r="AA33">
        <f>IF('Qualitative Daten'!AA40=78,1,0)</f>
        <v>0</v>
      </c>
      <c r="AB33">
        <f>IF('Qualitative Daten'!AB40=6,1,0)</f>
        <v>0</v>
      </c>
      <c r="AC33">
        <f>IF('Qualitative Daten'!AC40=80,1,0)</f>
        <v>0</v>
      </c>
      <c r="AD33">
        <f>IF('Qualitative Daten'!AD40=32,1,0)</f>
        <v>0</v>
      </c>
      <c r="AE33">
        <f>IF('Qualitative Daten'!AE40=0,1,0)</f>
        <v>1</v>
      </c>
      <c r="AF33">
        <f>IF('Qualitative Daten'!AF40=35000,1,0)</f>
        <v>0</v>
      </c>
      <c r="AG33">
        <f>IF('Qualitative Daten'!AG40=1000,1,0)</f>
        <v>0</v>
      </c>
      <c r="AH33">
        <f>IF('Qualitative Daten'!AH40=8,1,0)</f>
        <v>0</v>
      </c>
      <c r="AI33">
        <f>IF('Qualitative Daten'!AI40=1,1,0)</f>
        <v>0</v>
      </c>
      <c r="AJ33">
        <f>IF('Qualitative Daten'!AJ40=7,1,0)</f>
        <v>0</v>
      </c>
      <c r="AK33">
        <f>IF('Qualitative Daten'!AK40=8,1,0)</f>
        <v>0</v>
      </c>
      <c r="AL33">
        <f>IF('Qualitative Daten'!AL40=600,1,0)</f>
        <v>0</v>
      </c>
      <c r="AM33">
        <f>IF('Qualitative Daten'!AM40=800,1,0)</f>
        <v>0</v>
      </c>
      <c r="AN33">
        <f>IF('Qualitative Daten'!AN40=42,1,0)</f>
        <v>0</v>
      </c>
      <c r="AO33">
        <f>IF('Qualitative Daten'!AO40=43,1,0)</f>
        <v>0</v>
      </c>
      <c r="AP33">
        <f>IF('Qualitative Daten'!AP40=9,1,0)</f>
        <v>0</v>
      </c>
      <c r="AQ33">
        <f>IF('Qualitative Daten'!AQ40=81,1,0)</f>
        <v>0</v>
      </c>
      <c r="AR33">
        <f>IF('Qualitative Daten'!AR40=20,1,0)</f>
        <v>0</v>
      </c>
      <c r="AS33">
        <f>IF('Qualitative Daten'!AS40=1,1,0)</f>
        <v>0</v>
      </c>
      <c r="AT33">
        <f>IF('Qualitative Daten'!AT40=6,1,0)</f>
        <v>0</v>
      </c>
      <c r="AU33">
        <f>IF('Qualitative Daten'!AU40=1,1,0)</f>
        <v>0</v>
      </c>
      <c r="AV33">
        <f>IF('Qualitative Daten'!AV40=1,1,0)</f>
        <v>0</v>
      </c>
      <c r="AW33">
        <f>IF(OR('Qualitative Daten'!AW40=0.6,'Qualitative Daten'!AW40="3'5"),1,0)</f>
        <v>0</v>
      </c>
      <c r="AX33">
        <f>IF(OR('Qualitative Daten'!AX40=2.25,'Qualitative Daten'!AX40="2,1'4",'Qualitative Daten'!AX40="9'4"),1,0)</f>
        <v>0</v>
      </c>
      <c r="AY33">
        <f>IF('Qualitative Daten'!AY40=1,1,0)</f>
        <v>0</v>
      </c>
      <c r="AZ33">
        <f>IF('Qualitative Daten'!AZ40=3,1,0)</f>
        <v>0</v>
      </c>
      <c r="BA33">
        <f>IF('Qualitative Daten'!BA40=6,1,0)</f>
        <v>0</v>
      </c>
      <c r="BB33">
        <f>IF('Qualitative Daten'!BB40=1,1,0)</f>
        <v>0</v>
      </c>
      <c r="BC33">
        <f>IF('Qualitative Daten'!BC40="&gt;",1,0)</f>
        <v>0</v>
      </c>
      <c r="BD33">
        <f>IF('Qualitative Daten'!BD40="&lt;",1,0)</f>
        <v>0</v>
      </c>
      <c r="BE33">
        <f>IF('Qualitative Daten'!BE40=2,1,0)</f>
        <v>0</v>
      </c>
      <c r="BF33">
        <f>IF('Qualitative Daten'!BF40=7,1,0)</f>
        <v>0</v>
      </c>
      <c r="BG33">
        <f>IF('Qualitative Daten'!BG40=0,1,0)</f>
        <v>1</v>
      </c>
      <c r="BH33">
        <f>IF('Qualitative Daten'!BH40="7'3",1,0)</f>
        <v>0</v>
      </c>
      <c r="BI33">
        <f>IF('Qualitative Daten'!BI40="9'10",1,0)</f>
        <v>0</v>
      </c>
      <c r="BJ33">
        <f>IF('Qualitative Daten'!BJ40="1'6",1,0)</f>
        <v>0</v>
      </c>
      <c r="BK33">
        <f>IF('Qualitative Daten'!BK40=5.8,1,0)</f>
        <v>0</v>
      </c>
      <c r="BL33">
        <f>IF('Qualitative Daten'!BL40=37.7,1,0)</f>
        <v>0</v>
      </c>
      <c r="BM33">
        <f>IF('Qualitative Daten'!BM40=0,1,0)</f>
        <v>1</v>
      </c>
      <c r="BN33">
        <f>IF('Qualitative Daten'!BN40=2.56,1,0)</f>
        <v>0</v>
      </c>
      <c r="BO33">
        <f>IF('Qualitative Daten'!BO40=1.49,1,0)</f>
        <v>0</v>
      </c>
      <c r="BP33">
        <f>IF('Qualitative Daten'!BP40=3.5,1,0)</f>
        <v>0</v>
      </c>
      <c r="BQ33">
        <f>IF('Qualitative Daten'!BQ40=4.82,1,0)</f>
        <v>0</v>
      </c>
      <c r="BR33">
        <f>IF('Qualitative Daten'!BR40=2,1,0)</f>
        <v>0</v>
      </c>
      <c r="BS33">
        <f>IF('Qualitative Daten'!BS40=3,1,0)</f>
        <v>0</v>
      </c>
      <c r="BT33">
        <f>IF('Qualitative Daten'!BT40=15,1,0)</f>
        <v>0</v>
      </c>
      <c r="BU33">
        <f>IF('Qualitative Daten'!BU40=8,1,0)</f>
        <v>0</v>
      </c>
      <c r="BV33">
        <f>IF('Qualitative Daten'!BV40=14,1,0)</f>
        <v>0</v>
      </c>
      <c r="BW33">
        <f>IF('Qualitative Daten'!BW40=2,1,0)</f>
        <v>0</v>
      </c>
      <c r="BY33">
        <f t="shared" si="0"/>
        <v>3</v>
      </c>
      <c r="BZ33">
        <f t="shared" si="1"/>
        <v>70</v>
      </c>
      <c r="CA33">
        <f>COUNTIF('Qualitative Daten'!C40:BW40,999)</f>
        <v>0</v>
      </c>
      <c r="CB33" s="2">
        <f t="shared" si="2"/>
        <v>4.1095890410958902E-2</v>
      </c>
      <c r="CC33" s="2">
        <f t="shared" si="3"/>
        <v>2.2727272727272728E-2</v>
      </c>
      <c r="CD33" s="2">
        <f t="shared" si="4"/>
        <v>5.8823529411764705E-2</v>
      </c>
      <c r="CE33" s="2">
        <f t="shared" si="5"/>
        <v>0.16666666666666666</v>
      </c>
      <c r="CF33" s="2">
        <f t="shared" si="6"/>
        <v>0</v>
      </c>
    </row>
    <row r="34" spans="1:84" x14ac:dyDescent="0.35">
      <c r="A34">
        <f>'Qualitative Daten'!A41</f>
        <v>0</v>
      </c>
      <c r="B34">
        <f>'Qualitative Daten'!B41</f>
        <v>0</v>
      </c>
      <c r="C34">
        <f>IF('Qualitative Daten'!C41=7000,1,0)</f>
        <v>0</v>
      </c>
      <c r="D34">
        <f>IF('Qualitative Daten'!D41=5300,1,0)</f>
        <v>0</v>
      </c>
      <c r="E34">
        <f>IF('Qualitative Daten'!E41=4080,1,0)</f>
        <v>0</v>
      </c>
      <c r="F34">
        <f>IF('Qualitative Daten'!F41=12500,1,0)</f>
        <v>0</v>
      </c>
      <c r="G34">
        <f>IF('Qualitative Daten'!G41=9900,1,0)</f>
        <v>0</v>
      </c>
      <c r="H34">
        <f>IF('Qualitative Daten'!H41=4600,1,0)</f>
        <v>0</v>
      </c>
      <c r="I34">
        <f>IF('Qualitative Daten'!I41=4000,1,0)</f>
        <v>0</v>
      </c>
      <c r="J34">
        <f>IF('Qualitative Daten'!J41=6999,1,0)</f>
        <v>0</v>
      </c>
      <c r="K34">
        <f>IF('Qualitative Daten'!K41=2490,1,0)</f>
        <v>0</v>
      </c>
      <c r="L34">
        <f>IF('Qualitative Daten'!L41=3900,1,0)</f>
        <v>0</v>
      </c>
      <c r="M34">
        <f>IF('Qualitative Daten'!M41="&gt;",1,0)</f>
        <v>0</v>
      </c>
      <c r="N34">
        <f>IF('Qualitative Daten'!N41="&gt;",1,0)</f>
        <v>0</v>
      </c>
      <c r="O34">
        <f>IF('Qualitative Daten'!O41="&lt;",1,0)</f>
        <v>0</v>
      </c>
      <c r="P34">
        <f>IF('Qualitative Daten'!P41=500,1,0)</f>
        <v>0</v>
      </c>
      <c r="Q34">
        <f>IF('Qualitative Daten'!Q41=836,1,0)</f>
        <v>0</v>
      </c>
      <c r="R34">
        <f>IF('Qualitative Daten'!R41=4500,1,0)</f>
        <v>0</v>
      </c>
      <c r="S34">
        <f>IF('Qualitative Daten'!S41=64000,1,0)</f>
        <v>0</v>
      </c>
      <c r="T34">
        <f>IF('Qualitative Daten'!T41=699,1,0)</f>
        <v>0</v>
      </c>
      <c r="U34">
        <f>IF('Qualitative Daten'!U41=254,1,0)</f>
        <v>0</v>
      </c>
      <c r="V34">
        <f>IF('Qualitative Daten'!V41=2500,1,0)</f>
        <v>0</v>
      </c>
      <c r="W34">
        <f>IF('Qualitative Daten'!W41=49000,1,0)</f>
        <v>0</v>
      </c>
      <c r="X34">
        <f>IF('Qualitative Daten'!X41=45,1,0)</f>
        <v>0</v>
      </c>
      <c r="Y34">
        <f>IF('Qualitative Daten'!Y41=699,1,0)</f>
        <v>0</v>
      </c>
      <c r="Z34">
        <f>IF('Qualitative Daten'!Z41=51,1,0)</f>
        <v>0</v>
      </c>
      <c r="AA34">
        <f>IF('Qualitative Daten'!AA41=78,1,0)</f>
        <v>0</v>
      </c>
      <c r="AB34">
        <f>IF('Qualitative Daten'!AB41=6,1,0)</f>
        <v>0</v>
      </c>
      <c r="AC34">
        <f>IF('Qualitative Daten'!AC41=80,1,0)</f>
        <v>0</v>
      </c>
      <c r="AD34">
        <f>IF('Qualitative Daten'!AD41=32,1,0)</f>
        <v>0</v>
      </c>
      <c r="AE34">
        <f>IF('Qualitative Daten'!AE41=0,1,0)</f>
        <v>1</v>
      </c>
      <c r="AF34">
        <f>IF('Qualitative Daten'!AF41=35000,1,0)</f>
        <v>0</v>
      </c>
      <c r="AG34">
        <f>IF('Qualitative Daten'!AG41=1000,1,0)</f>
        <v>0</v>
      </c>
      <c r="AH34">
        <f>IF('Qualitative Daten'!AH41=8,1,0)</f>
        <v>0</v>
      </c>
      <c r="AI34">
        <f>IF('Qualitative Daten'!AI41=1,1,0)</f>
        <v>0</v>
      </c>
      <c r="AJ34">
        <f>IF('Qualitative Daten'!AJ41=7,1,0)</f>
        <v>0</v>
      </c>
      <c r="AK34">
        <f>IF('Qualitative Daten'!AK41=8,1,0)</f>
        <v>0</v>
      </c>
      <c r="AL34">
        <f>IF('Qualitative Daten'!AL41=600,1,0)</f>
        <v>0</v>
      </c>
      <c r="AM34">
        <f>IF('Qualitative Daten'!AM41=800,1,0)</f>
        <v>0</v>
      </c>
      <c r="AN34">
        <f>IF('Qualitative Daten'!AN41=42,1,0)</f>
        <v>0</v>
      </c>
      <c r="AO34">
        <f>IF('Qualitative Daten'!AO41=43,1,0)</f>
        <v>0</v>
      </c>
      <c r="AP34">
        <f>IF('Qualitative Daten'!AP41=9,1,0)</f>
        <v>0</v>
      </c>
      <c r="AQ34">
        <f>IF('Qualitative Daten'!AQ41=81,1,0)</f>
        <v>0</v>
      </c>
      <c r="AR34">
        <f>IF('Qualitative Daten'!AR41=20,1,0)</f>
        <v>0</v>
      </c>
      <c r="AS34">
        <f>IF('Qualitative Daten'!AS41=1,1,0)</f>
        <v>0</v>
      </c>
      <c r="AT34">
        <f>IF('Qualitative Daten'!AT41=6,1,0)</f>
        <v>0</v>
      </c>
      <c r="AU34">
        <f>IF('Qualitative Daten'!AU41=1,1,0)</f>
        <v>0</v>
      </c>
      <c r="AV34">
        <f>IF('Qualitative Daten'!AV41=1,1,0)</f>
        <v>0</v>
      </c>
      <c r="AW34">
        <f>IF(OR('Qualitative Daten'!AW41=0.6,'Qualitative Daten'!AW41="3'5"),1,0)</f>
        <v>0</v>
      </c>
      <c r="AX34">
        <f>IF(OR('Qualitative Daten'!AX41=2.25,'Qualitative Daten'!AX41="2,1'4",'Qualitative Daten'!AX41="9'4"),1,0)</f>
        <v>0</v>
      </c>
      <c r="AY34">
        <f>IF('Qualitative Daten'!AY41=1,1,0)</f>
        <v>0</v>
      </c>
      <c r="AZ34">
        <f>IF('Qualitative Daten'!AZ41=3,1,0)</f>
        <v>0</v>
      </c>
      <c r="BA34">
        <f>IF('Qualitative Daten'!BA41=6,1,0)</f>
        <v>0</v>
      </c>
      <c r="BB34">
        <f>IF('Qualitative Daten'!BB41=1,1,0)</f>
        <v>0</v>
      </c>
      <c r="BC34">
        <f>IF('Qualitative Daten'!BC41="&gt;",1,0)</f>
        <v>0</v>
      </c>
      <c r="BD34">
        <f>IF('Qualitative Daten'!BD41="&lt;",1,0)</f>
        <v>0</v>
      </c>
      <c r="BE34">
        <f>IF('Qualitative Daten'!BE41=2,1,0)</f>
        <v>0</v>
      </c>
      <c r="BF34">
        <f>IF('Qualitative Daten'!BF41=7,1,0)</f>
        <v>0</v>
      </c>
      <c r="BG34">
        <f>IF('Qualitative Daten'!BG41=0,1,0)</f>
        <v>1</v>
      </c>
      <c r="BH34">
        <f>IF('Qualitative Daten'!BH41="7'3",1,0)</f>
        <v>0</v>
      </c>
      <c r="BI34">
        <f>IF('Qualitative Daten'!BI41="9'10",1,0)</f>
        <v>0</v>
      </c>
      <c r="BJ34">
        <f>IF('Qualitative Daten'!BJ41="1'6",1,0)</f>
        <v>0</v>
      </c>
      <c r="BK34">
        <f>IF('Qualitative Daten'!BK41=5.8,1,0)</f>
        <v>0</v>
      </c>
      <c r="BL34">
        <f>IF('Qualitative Daten'!BL41=37.7,1,0)</f>
        <v>0</v>
      </c>
      <c r="BM34">
        <f>IF('Qualitative Daten'!BM41=0,1,0)</f>
        <v>1</v>
      </c>
      <c r="BN34">
        <f>IF('Qualitative Daten'!BN41=2.56,1,0)</f>
        <v>0</v>
      </c>
      <c r="BO34">
        <f>IF('Qualitative Daten'!BO41=1.49,1,0)</f>
        <v>0</v>
      </c>
      <c r="BP34">
        <f>IF('Qualitative Daten'!BP41=3.5,1,0)</f>
        <v>0</v>
      </c>
      <c r="BQ34">
        <f>IF('Qualitative Daten'!BQ41=4.82,1,0)</f>
        <v>0</v>
      </c>
      <c r="BR34">
        <f>IF('Qualitative Daten'!BR41=2,1,0)</f>
        <v>0</v>
      </c>
      <c r="BS34">
        <f>IF('Qualitative Daten'!BS41=3,1,0)</f>
        <v>0</v>
      </c>
      <c r="BT34">
        <f>IF('Qualitative Daten'!BT41=15,1,0)</f>
        <v>0</v>
      </c>
      <c r="BU34">
        <f>IF('Qualitative Daten'!BU41=8,1,0)</f>
        <v>0</v>
      </c>
      <c r="BV34">
        <f>IF('Qualitative Daten'!BV41=14,1,0)</f>
        <v>0</v>
      </c>
      <c r="BW34">
        <f>IF('Qualitative Daten'!BW41=2,1,0)</f>
        <v>0</v>
      </c>
      <c r="BY34">
        <f t="shared" si="0"/>
        <v>3</v>
      </c>
      <c r="BZ34">
        <f t="shared" si="1"/>
        <v>70</v>
      </c>
      <c r="CA34">
        <f>COUNTIF('Qualitative Daten'!C41:BW41,999)</f>
        <v>0</v>
      </c>
      <c r="CB34" s="2">
        <f t="shared" si="2"/>
        <v>4.1095890410958902E-2</v>
      </c>
      <c r="CC34" s="2">
        <f t="shared" si="3"/>
        <v>2.2727272727272728E-2</v>
      </c>
      <c r="CD34" s="2">
        <f t="shared" si="4"/>
        <v>5.8823529411764705E-2</v>
      </c>
      <c r="CE34" s="2">
        <f t="shared" si="5"/>
        <v>0.16666666666666666</v>
      </c>
      <c r="CF34" s="2">
        <f t="shared" si="6"/>
        <v>0</v>
      </c>
    </row>
    <row r="35" spans="1:84" x14ac:dyDescent="0.35">
      <c r="A35">
        <f>'Qualitative Daten'!A42</f>
        <v>0</v>
      </c>
      <c r="B35">
        <f>'Qualitative Daten'!B42</f>
        <v>0</v>
      </c>
      <c r="C35">
        <f>IF('Qualitative Daten'!C42=7000,1,0)</f>
        <v>0</v>
      </c>
      <c r="D35">
        <f>IF('Qualitative Daten'!D42=5300,1,0)</f>
        <v>0</v>
      </c>
      <c r="E35">
        <f>IF('Qualitative Daten'!E42=4080,1,0)</f>
        <v>0</v>
      </c>
      <c r="F35">
        <f>IF('Qualitative Daten'!F42=12500,1,0)</f>
        <v>0</v>
      </c>
      <c r="G35">
        <f>IF('Qualitative Daten'!G42=9900,1,0)</f>
        <v>0</v>
      </c>
      <c r="H35">
        <f>IF('Qualitative Daten'!H42=4600,1,0)</f>
        <v>0</v>
      </c>
      <c r="I35">
        <f>IF('Qualitative Daten'!I42=4000,1,0)</f>
        <v>0</v>
      </c>
      <c r="J35">
        <f>IF('Qualitative Daten'!J42=6999,1,0)</f>
        <v>0</v>
      </c>
      <c r="K35">
        <f>IF('Qualitative Daten'!K42=2490,1,0)</f>
        <v>0</v>
      </c>
      <c r="L35">
        <f>IF('Qualitative Daten'!L42=3900,1,0)</f>
        <v>0</v>
      </c>
      <c r="M35">
        <f>IF('Qualitative Daten'!M42="&gt;",1,0)</f>
        <v>0</v>
      </c>
      <c r="N35">
        <f>IF('Qualitative Daten'!N42="&gt;",1,0)</f>
        <v>0</v>
      </c>
      <c r="O35">
        <f>IF('Qualitative Daten'!O42="&lt;",1,0)</f>
        <v>0</v>
      </c>
      <c r="P35">
        <f>IF('Qualitative Daten'!P42=500,1,0)</f>
        <v>0</v>
      </c>
      <c r="Q35">
        <f>IF('Qualitative Daten'!Q42=836,1,0)</f>
        <v>0</v>
      </c>
      <c r="R35">
        <f>IF('Qualitative Daten'!R42=4500,1,0)</f>
        <v>0</v>
      </c>
      <c r="S35">
        <f>IF('Qualitative Daten'!S42=64000,1,0)</f>
        <v>0</v>
      </c>
      <c r="T35">
        <f>IF('Qualitative Daten'!T42=699,1,0)</f>
        <v>0</v>
      </c>
      <c r="U35">
        <f>IF('Qualitative Daten'!U42=254,1,0)</f>
        <v>0</v>
      </c>
      <c r="V35">
        <f>IF('Qualitative Daten'!V42=2500,1,0)</f>
        <v>0</v>
      </c>
      <c r="W35">
        <f>IF('Qualitative Daten'!W42=49000,1,0)</f>
        <v>0</v>
      </c>
      <c r="X35">
        <f>IF('Qualitative Daten'!X42=45,1,0)</f>
        <v>0</v>
      </c>
      <c r="Y35">
        <f>IF('Qualitative Daten'!Y42=699,1,0)</f>
        <v>0</v>
      </c>
      <c r="Z35">
        <f>IF('Qualitative Daten'!Z42=51,1,0)</f>
        <v>0</v>
      </c>
      <c r="AA35">
        <f>IF('Qualitative Daten'!AA42=78,1,0)</f>
        <v>0</v>
      </c>
      <c r="AB35">
        <f>IF('Qualitative Daten'!AB42=6,1,0)</f>
        <v>0</v>
      </c>
      <c r="AC35">
        <f>IF('Qualitative Daten'!AC42=80,1,0)</f>
        <v>0</v>
      </c>
      <c r="AD35">
        <f>IF('Qualitative Daten'!AD42=32,1,0)</f>
        <v>0</v>
      </c>
      <c r="AE35">
        <f>IF('Qualitative Daten'!AE42=0,1,0)</f>
        <v>1</v>
      </c>
      <c r="AF35">
        <f>IF('Qualitative Daten'!AF42=35000,1,0)</f>
        <v>0</v>
      </c>
      <c r="AG35">
        <f>IF('Qualitative Daten'!AG42=1000,1,0)</f>
        <v>0</v>
      </c>
      <c r="AH35">
        <f>IF('Qualitative Daten'!AH42=8,1,0)</f>
        <v>0</v>
      </c>
      <c r="AI35">
        <f>IF('Qualitative Daten'!AI42=1,1,0)</f>
        <v>0</v>
      </c>
      <c r="AJ35">
        <f>IF('Qualitative Daten'!AJ42=7,1,0)</f>
        <v>0</v>
      </c>
      <c r="AK35">
        <f>IF('Qualitative Daten'!AK42=8,1,0)</f>
        <v>0</v>
      </c>
      <c r="AL35">
        <f>IF('Qualitative Daten'!AL42=600,1,0)</f>
        <v>0</v>
      </c>
      <c r="AM35">
        <f>IF('Qualitative Daten'!AM42=800,1,0)</f>
        <v>0</v>
      </c>
      <c r="AN35">
        <f>IF('Qualitative Daten'!AN42=42,1,0)</f>
        <v>0</v>
      </c>
      <c r="AO35">
        <f>IF('Qualitative Daten'!AO42=43,1,0)</f>
        <v>0</v>
      </c>
      <c r="AP35">
        <f>IF('Qualitative Daten'!AP42=9,1,0)</f>
        <v>0</v>
      </c>
      <c r="AQ35">
        <f>IF('Qualitative Daten'!AQ42=81,1,0)</f>
        <v>0</v>
      </c>
      <c r="AR35">
        <f>IF('Qualitative Daten'!AR42=20,1,0)</f>
        <v>0</v>
      </c>
      <c r="AS35">
        <f>IF('Qualitative Daten'!AS42=1,1,0)</f>
        <v>0</v>
      </c>
      <c r="AT35">
        <f>IF('Qualitative Daten'!AT42=6,1,0)</f>
        <v>0</v>
      </c>
      <c r="AU35">
        <f>IF('Qualitative Daten'!AU42=1,1,0)</f>
        <v>0</v>
      </c>
      <c r="AV35">
        <f>IF('Qualitative Daten'!AV42=1,1,0)</f>
        <v>0</v>
      </c>
      <c r="AW35">
        <f>IF(OR('Qualitative Daten'!AW42=0.6,'Qualitative Daten'!AW42="3'5"),1,0)</f>
        <v>0</v>
      </c>
      <c r="AX35">
        <f>IF(OR('Qualitative Daten'!AX42=2.25,'Qualitative Daten'!AX42="2,1'4",'Qualitative Daten'!AX42="9'4"),1,0)</f>
        <v>0</v>
      </c>
      <c r="AY35">
        <f>IF('Qualitative Daten'!AY42=1,1,0)</f>
        <v>0</v>
      </c>
      <c r="AZ35">
        <f>IF('Qualitative Daten'!AZ42=3,1,0)</f>
        <v>0</v>
      </c>
      <c r="BA35">
        <f>IF('Qualitative Daten'!BA42=6,1,0)</f>
        <v>0</v>
      </c>
      <c r="BB35">
        <f>IF('Qualitative Daten'!BB42=1,1,0)</f>
        <v>0</v>
      </c>
      <c r="BC35">
        <f>IF('Qualitative Daten'!BC42="&gt;",1,0)</f>
        <v>0</v>
      </c>
      <c r="BD35">
        <f>IF('Qualitative Daten'!BD42="&lt;",1,0)</f>
        <v>0</v>
      </c>
      <c r="BE35">
        <f>IF('Qualitative Daten'!BE42=2,1,0)</f>
        <v>0</v>
      </c>
      <c r="BF35">
        <f>IF('Qualitative Daten'!BF42=7,1,0)</f>
        <v>0</v>
      </c>
      <c r="BG35">
        <f>IF('Qualitative Daten'!BG42=0,1,0)</f>
        <v>1</v>
      </c>
      <c r="BH35">
        <f>IF('Qualitative Daten'!BH42="7'3",1,0)</f>
        <v>0</v>
      </c>
      <c r="BI35">
        <f>IF('Qualitative Daten'!BI42="9'10",1,0)</f>
        <v>0</v>
      </c>
      <c r="BJ35">
        <f>IF('Qualitative Daten'!BJ42="1'6",1,0)</f>
        <v>0</v>
      </c>
      <c r="BK35">
        <f>IF('Qualitative Daten'!BK42=5.8,1,0)</f>
        <v>0</v>
      </c>
      <c r="BL35">
        <f>IF('Qualitative Daten'!BL42=37.7,1,0)</f>
        <v>0</v>
      </c>
      <c r="BM35">
        <f>IF('Qualitative Daten'!BM42=0,1,0)</f>
        <v>1</v>
      </c>
      <c r="BN35">
        <f>IF('Qualitative Daten'!BN42=2.56,1,0)</f>
        <v>0</v>
      </c>
      <c r="BO35">
        <f>IF('Qualitative Daten'!BO42=1.49,1,0)</f>
        <v>0</v>
      </c>
      <c r="BP35">
        <f>IF('Qualitative Daten'!BP42=3.5,1,0)</f>
        <v>0</v>
      </c>
      <c r="BQ35">
        <f>IF('Qualitative Daten'!BQ42=4.82,1,0)</f>
        <v>0</v>
      </c>
      <c r="BR35">
        <f>IF('Qualitative Daten'!BR42=2,1,0)</f>
        <v>0</v>
      </c>
      <c r="BS35">
        <f>IF('Qualitative Daten'!BS42=3,1,0)</f>
        <v>0</v>
      </c>
      <c r="BT35">
        <f>IF('Qualitative Daten'!BT42=15,1,0)</f>
        <v>0</v>
      </c>
      <c r="BU35">
        <f>IF('Qualitative Daten'!BU42=8,1,0)</f>
        <v>0</v>
      </c>
      <c r="BV35">
        <f>IF('Qualitative Daten'!BV42=14,1,0)</f>
        <v>0</v>
      </c>
      <c r="BW35">
        <f>IF('Qualitative Daten'!BW42=2,1,0)</f>
        <v>0</v>
      </c>
      <c r="BY35">
        <f t="shared" si="0"/>
        <v>3</v>
      </c>
      <c r="BZ35">
        <f t="shared" si="1"/>
        <v>70</v>
      </c>
      <c r="CA35">
        <f>COUNTIF('Qualitative Daten'!C42:BW42,999)</f>
        <v>0</v>
      </c>
      <c r="CB35" s="2">
        <f t="shared" si="2"/>
        <v>4.1095890410958902E-2</v>
      </c>
      <c r="CC35" s="2">
        <f t="shared" si="3"/>
        <v>2.2727272727272728E-2</v>
      </c>
      <c r="CD35" s="2">
        <f t="shared" si="4"/>
        <v>5.8823529411764705E-2</v>
      </c>
      <c r="CE35" s="2">
        <f t="shared" si="5"/>
        <v>0.16666666666666666</v>
      </c>
      <c r="CF35" s="2">
        <f t="shared" si="6"/>
        <v>0</v>
      </c>
    </row>
    <row r="36" spans="1:84" x14ac:dyDescent="0.35">
      <c r="A36">
        <f>'Qualitative Daten'!A43</f>
        <v>0</v>
      </c>
      <c r="B36">
        <f>'Qualitative Daten'!B43</f>
        <v>0</v>
      </c>
      <c r="C36">
        <f>IF('Qualitative Daten'!C43=7000,1,0)</f>
        <v>0</v>
      </c>
      <c r="D36">
        <f>IF('Qualitative Daten'!D43=5300,1,0)</f>
        <v>0</v>
      </c>
      <c r="E36">
        <f>IF('Qualitative Daten'!E43=4080,1,0)</f>
        <v>0</v>
      </c>
      <c r="F36">
        <f>IF('Qualitative Daten'!F43=12500,1,0)</f>
        <v>0</v>
      </c>
      <c r="G36">
        <f>IF('Qualitative Daten'!G43=9900,1,0)</f>
        <v>0</v>
      </c>
      <c r="H36">
        <f>IF('Qualitative Daten'!H43=4600,1,0)</f>
        <v>0</v>
      </c>
      <c r="I36">
        <f>IF('Qualitative Daten'!I43=4000,1,0)</f>
        <v>0</v>
      </c>
      <c r="J36">
        <f>IF('Qualitative Daten'!J43=6999,1,0)</f>
        <v>0</v>
      </c>
      <c r="K36">
        <f>IF('Qualitative Daten'!K43=2490,1,0)</f>
        <v>0</v>
      </c>
      <c r="L36">
        <f>IF('Qualitative Daten'!L43=3900,1,0)</f>
        <v>0</v>
      </c>
      <c r="M36">
        <f>IF('Qualitative Daten'!M43="&gt;",1,0)</f>
        <v>0</v>
      </c>
      <c r="N36">
        <f>IF('Qualitative Daten'!N43="&gt;",1,0)</f>
        <v>0</v>
      </c>
      <c r="O36">
        <f>IF('Qualitative Daten'!O43="&lt;",1,0)</f>
        <v>0</v>
      </c>
      <c r="P36">
        <f>IF('Qualitative Daten'!P43=500,1,0)</f>
        <v>0</v>
      </c>
      <c r="Q36">
        <f>IF('Qualitative Daten'!Q43=836,1,0)</f>
        <v>0</v>
      </c>
      <c r="R36">
        <f>IF('Qualitative Daten'!R43=4500,1,0)</f>
        <v>0</v>
      </c>
      <c r="S36">
        <f>IF('Qualitative Daten'!S43=64000,1,0)</f>
        <v>0</v>
      </c>
      <c r="T36">
        <f>IF('Qualitative Daten'!T43=699,1,0)</f>
        <v>0</v>
      </c>
      <c r="U36">
        <f>IF('Qualitative Daten'!U43=254,1,0)</f>
        <v>0</v>
      </c>
      <c r="V36">
        <f>IF('Qualitative Daten'!V43=2500,1,0)</f>
        <v>0</v>
      </c>
      <c r="W36">
        <f>IF('Qualitative Daten'!W43=49000,1,0)</f>
        <v>0</v>
      </c>
      <c r="X36">
        <f>IF('Qualitative Daten'!X43=45,1,0)</f>
        <v>0</v>
      </c>
      <c r="Y36">
        <f>IF('Qualitative Daten'!Y43=699,1,0)</f>
        <v>0</v>
      </c>
      <c r="Z36">
        <f>IF('Qualitative Daten'!Z43=51,1,0)</f>
        <v>0</v>
      </c>
      <c r="AA36">
        <f>IF('Qualitative Daten'!AA43=78,1,0)</f>
        <v>0</v>
      </c>
      <c r="AB36">
        <f>IF('Qualitative Daten'!AB43=6,1,0)</f>
        <v>0</v>
      </c>
      <c r="AC36">
        <f>IF('Qualitative Daten'!AC43=80,1,0)</f>
        <v>0</v>
      </c>
      <c r="AD36">
        <f>IF('Qualitative Daten'!AD43=32,1,0)</f>
        <v>0</v>
      </c>
      <c r="AE36">
        <f>IF('Qualitative Daten'!AE43=0,1,0)</f>
        <v>1</v>
      </c>
      <c r="AF36">
        <f>IF('Qualitative Daten'!AF43=35000,1,0)</f>
        <v>0</v>
      </c>
      <c r="AG36">
        <f>IF('Qualitative Daten'!AG43=1000,1,0)</f>
        <v>0</v>
      </c>
      <c r="AH36">
        <f>IF('Qualitative Daten'!AH43=8,1,0)</f>
        <v>0</v>
      </c>
      <c r="AI36">
        <f>IF('Qualitative Daten'!AI43=1,1,0)</f>
        <v>0</v>
      </c>
      <c r="AJ36">
        <f>IF('Qualitative Daten'!AJ43=7,1,0)</f>
        <v>0</v>
      </c>
      <c r="AK36">
        <f>IF('Qualitative Daten'!AK43=8,1,0)</f>
        <v>0</v>
      </c>
      <c r="AL36">
        <f>IF('Qualitative Daten'!AL43=600,1,0)</f>
        <v>0</v>
      </c>
      <c r="AM36">
        <f>IF('Qualitative Daten'!AM43=800,1,0)</f>
        <v>0</v>
      </c>
      <c r="AN36">
        <f>IF('Qualitative Daten'!AN43=42,1,0)</f>
        <v>0</v>
      </c>
      <c r="AO36">
        <f>IF('Qualitative Daten'!AO43=43,1,0)</f>
        <v>0</v>
      </c>
      <c r="AP36">
        <f>IF('Qualitative Daten'!AP43=9,1,0)</f>
        <v>0</v>
      </c>
      <c r="AQ36">
        <f>IF('Qualitative Daten'!AQ43=81,1,0)</f>
        <v>0</v>
      </c>
      <c r="AR36">
        <f>IF('Qualitative Daten'!AR43=20,1,0)</f>
        <v>0</v>
      </c>
      <c r="AS36">
        <f>IF('Qualitative Daten'!AS43=1,1,0)</f>
        <v>0</v>
      </c>
      <c r="AT36">
        <f>IF('Qualitative Daten'!AT43=6,1,0)</f>
        <v>0</v>
      </c>
      <c r="AU36">
        <f>IF('Qualitative Daten'!AU43=1,1,0)</f>
        <v>0</v>
      </c>
      <c r="AV36">
        <f>IF('Qualitative Daten'!AV43=1,1,0)</f>
        <v>0</v>
      </c>
      <c r="AW36">
        <f>IF(OR('Qualitative Daten'!AW43=0.6,'Qualitative Daten'!AW43="3'5"),1,0)</f>
        <v>0</v>
      </c>
      <c r="AX36">
        <f>IF(OR('Qualitative Daten'!AX43=2.25,'Qualitative Daten'!AX43="2,1'4",'Qualitative Daten'!AX43="9'4"),1,0)</f>
        <v>0</v>
      </c>
      <c r="AY36">
        <f>IF('Qualitative Daten'!AY43=1,1,0)</f>
        <v>0</v>
      </c>
      <c r="AZ36">
        <f>IF('Qualitative Daten'!AZ43=3,1,0)</f>
        <v>0</v>
      </c>
      <c r="BA36">
        <f>IF('Qualitative Daten'!BA43=6,1,0)</f>
        <v>0</v>
      </c>
      <c r="BB36">
        <f>IF('Qualitative Daten'!BB43=1,1,0)</f>
        <v>0</v>
      </c>
      <c r="BC36">
        <f>IF('Qualitative Daten'!BC43="&gt;",1,0)</f>
        <v>0</v>
      </c>
      <c r="BD36">
        <f>IF('Qualitative Daten'!BD43="&lt;",1,0)</f>
        <v>0</v>
      </c>
      <c r="BE36">
        <f>IF('Qualitative Daten'!BE43=2,1,0)</f>
        <v>0</v>
      </c>
      <c r="BF36">
        <f>IF('Qualitative Daten'!BF43=7,1,0)</f>
        <v>0</v>
      </c>
      <c r="BG36">
        <f>IF('Qualitative Daten'!BG43=0,1,0)</f>
        <v>1</v>
      </c>
      <c r="BH36">
        <f>IF('Qualitative Daten'!BH43="7'3",1,0)</f>
        <v>0</v>
      </c>
      <c r="BI36">
        <f>IF('Qualitative Daten'!BI43="9'10",1,0)</f>
        <v>0</v>
      </c>
      <c r="BJ36">
        <f>IF('Qualitative Daten'!BJ43="1'6",1,0)</f>
        <v>0</v>
      </c>
      <c r="BK36">
        <f>IF('Qualitative Daten'!BK43=5.8,1,0)</f>
        <v>0</v>
      </c>
      <c r="BL36">
        <f>IF('Qualitative Daten'!BL43=37.7,1,0)</f>
        <v>0</v>
      </c>
      <c r="BM36">
        <f>IF('Qualitative Daten'!BM43=0,1,0)</f>
        <v>1</v>
      </c>
      <c r="BN36">
        <f>IF('Qualitative Daten'!BN43=2.56,1,0)</f>
        <v>0</v>
      </c>
      <c r="BO36">
        <f>IF('Qualitative Daten'!BO43=1.49,1,0)</f>
        <v>0</v>
      </c>
      <c r="BP36">
        <f>IF('Qualitative Daten'!BP43=3.5,1,0)</f>
        <v>0</v>
      </c>
      <c r="BQ36">
        <f>IF('Qualitative Daten'!BQ43=4.82,1,0)</f>
        <v>0</v>
      </c>
      <c r="BR36">
        <f>IF('Qualitative Daten'!BR43=2,1,0)</f>
        <v>0</v>
      </c>
      <c r="BS36">
        <f>IF('Qualitative Daten'!BS43=3,1,0)</f>
        <v>0</v>
      </c>
      <c r="BT36">
        <f>IF('Qualitative Daten'!BT43=15,1,0)</f>
        <v>0</v>
      </c>
      <c r="BU36">
        <f>IF('Qualitative Daten'!BU43=8,1,0)</f>
        <v>0</v>
      </c>
      <c r="BV36">
        <f>IF('Qualitative Daten'!BV43=14,1,0)</f>
        <v>0</v>
      </c>
      <c r="BW36">
        <f>IF('Qualitative Daten'!BW43=2,1,0)</f>
        <v>0</v>
      </c>
      <c r="BY36">
        <f t="shared" si="0"/>
        <v>3</v>
      </c>
      <c r="BZ36">
        <f t="shared" si="1"/>
        <v>70</v>
      </c>
      <c r="CA36">
        <f>COUNTIF('Qualitative Daten'!C43:BW43,999)</f>
        <v>0</v>
      </c>
      <c r="CB36" s="2">
        <f t="shared" si="2"/>
        <v>4.1095890410958902E-2</v>
      </c>
      <c r="CC36" s="2">
        <f t="shared" si="3"/>
        <v>2.2727272727272728E-2</v>
      </c>
      <c r="CD36" s="2">
        <f t="shared" si="4"/>
        <v>5.8823529411764705E-2</v>
      </c>
      <c r="CE36" s="2">
        <f t="shared" si="5"/>
        <v>0.16666666666666666</v>
      </c>
      <c r="CF36" s="2">
        <f t="shared" si="6"/>
        <v>0</v>
      </c>
    </row>
    <row r="37" spans="1:84" x14ac:dyDescent="0.35">
      <c r="A37">
        <f>'Qualitative Daten'!A44</f>
        <v>0</v>
      </c>
      <c r="B37">
        <f>'Qualitative Daten'!B44</f>
        <v>0</v>
      </c>
      <c r="C37">
        <f>IF('Qualitative Daten'!C44=7000,1,0)</f>
        <v>0</v>
      </c>
      <c r="D37">
        <f>IF('Qualitative Daten'!D44=5300,1,0)</f>
        <v>0</v>
      </c>
      <c r="E37">
        <f>IF('Qualitative Daten'!E44=4080,1,0)</f>
        <v>0</v>
      </c>
      <c r="F37">
        <f>IF('Qualitative Daten'!F44=12500,1,0)</f>
        <v>0</v>
      </c>
      <c r="G37">
        <f>IF('Qualitative Daten'!G44=9900,1,0)</f>
        <v>0</v>
      </c>
      <c r="H37">
        <f>IF('Qualitative Daten'!H44=4600,1,0)</f>
        <v>0</v>
      </c>
      <c r="I37">
        <f>IF('Qualitative Daten'!I44=4000,1,0)</f>
        <v>0</v>
      </c>
      <c r="J37">
        <f>IF('Qualitative Daten'!J44=6999,1,0)</f>
        <v>0</v>
      </c>
      <c r="K37">
        <f>IF('Qualitative Daten'!K44=2490,1,0)</f>
        <v>0</v>
      </c>
      <c r="L37">
        <f>IF('Qualitative Daten'!L44=3900,1,0)</f>
        <v>0</v>
      </c>
      <c r="M37">
        <f>IF('Qualitative Daten'!M44="&gt;",1,0)</f>
        <v>0</v>
      </c>
      <c r="N37">
        <f>IF('Qualitative Daten'!N44="&gt;",1,0)</f>
        <v>0</v>
      </c>
      <c r="O37">
        <f>IF('Qualitative Daten'!O44="&lt;",1,0)</f>
        <v>0</v>
      </c>
      <c r="P37">
        <f>IF('Qualitative Daten'!P44=500,1,0)</f>
        <v>0</v>
      </c>
      <c r="Q37">
        <f>IF('Qualitative Daten'!Q44=836,1,0)</f>
        <v>0</v>
      </c>
      <c r="R37">
        <f>IF('Qualitative Daten'!R44=4500,1,0)</f>
        <v>0</v>
      </c>
      <c r="S37">
        <f>IF('Qualitative Daten'!S44=64000,1,0)</f>
        <v>0</v>
      </c>
      <c r="T37">
        <f>IF('Qualitative Daten'!T44=699,1,0)</f>
        <v>0</v>
      </c>
      <c r="U37">
        <f>IF('Qualitative Daten'!U44=254,1,0)</f>
        <v>0</v>
      </c>
      <c r="V37">
        <f>IF('Qualitative Daten'!V44=2500,1,0)</f>
        <v>0</v>
      </c>
      <c r="W37">
        <f>IF('Qualitative Daten'!W44=49000,1,0)</f>
        <v>0</v>
      </c>
      <c r="X37">
        <f>IF('Qualitative Daten'!X44=45,1,0)</f>
        <v>0</v>
      </c>
      <c r="Y37">
        <f>IF('Qualitative Daten'!Y44=699,1,0)</f>
        <v>0</v>
      </c>
      <c r="Z37">
        <f>IF('Qualitative Daten'!Z44=51,1,0)</f>
        <v>0</v>
      </c>
      <c r="AA37">
        <f>IF('Qualitative Daten'!AA44=78,1,0)</f>
        <v>0</v>
      </c>
      <c r="AB37">
        <f>IF('Qualitative Daten'!AB44=6,1,0)</f>
        <v>0</v>
      </c>
      <c r="AC37">
        <f>IF('Qualitative Daten'!AC44=80,1,0)</f>
        <v>0</v>
      </c>
      <c r="AD37">
        <f>IF('Qualitative Daten'!AD44=32,1,0)</f>
        <v>0</v>
      </c>
      <c r="AE37">
        <f>IF('Qualitative Daten'!AE44=0,1,0)</f>
        <v>1</v>
      </c>
      <c r="AF37">
        <f>IF('Qualitative Daten'!AF44=35000,1,0)</f>
        <v>0</v>
      </c>
      <c r="AG37">
        <f>IF('Qualitative Daten'!AG44=1000,1,0)</f>
        <v>0</v>
      </c>
      <c r="AH37">
        <f>IF('Qualitative Daten'!AH44=8,1,0)</f>
        <v>0</v>
      </c>
      <c r="AI37">
        <f>IF('Qualitative Daten'!AI44=1,1,0)</f>
        <v>0</v>
      </c>
      <c r="AJ37">
        <f>IF('Qualitative Daten'!AJ44=7,1,0)</f>
        <v>0</v>
      </c>
      <c r="AK37">
        <f>IF('Qualitative Daten'!AK44=8,1,0)</f>
        <v>0</v>
      </c>
      <c r="AL37">
        <f>IF('Qualitative Daten'!AL44=600,1,0)</f>
        <v>0</v>
      </c>
      <c r="AM37">
        <f>IF('Qualitative Daten'!AM44=800,1,0)</f>
        <v>0</v>
      </c>
      <c r="AN37">
        <f>IF('Qualitative Daten'!AN44=42,1,0)</f>
        <v>0</v>
      </c>
      <c r="AO37">
        <f>IF('Qualitative Daten'!AO44=43,1,0)</f>
        <v>0</v>
      </c>
      <c r="AP37">
        <f>IF('Qualitative Daten'!AP44=9,1,0)</f>
        <v>0</v>
      </c>
      <c r="AQ37">
        <f>IF('Qualitative Daten'!AQ44=81,1,0)</f>
        <v>0</v>
      </c>
      <c r="AR37">
        <f>IF('Qualitative Daten'!AR44=20,1,0)</f>
        <v>0</v>
      </c>
      <c r="AS37">
        <f>IF('Qualitative Daten'!AS44=1,1,0)</f>
        <v>0</v>
      </c>
      <c r="AT37">
        <f>IF('Qualitative Daten'!AT44=6,1,0)</f>
        <v>0</v>
      </c>
      <c r="AU37">
        <f>IF('Qualitative Daten'!AU44=1,1,0)</f>
        <v>0</v>
      </c>
      <c r="AV37">
        <f>IF('Qualitative Daten'!AV44=1,1,0)</f>
        <v>0</v>
      </c>
      <c r="AW37">
        <f>IF(OR('Qualitative Daten'!AW44=0.6,'Qualitative Daten'!AW44="3'5"),1,0)</f>
        <v>0</v>
      </c>
      <c r="AX37">
        <f>IF(OR('Qualitative Daten'!AX44=2.25,'Qualitative Daten'!AX44="2,1'4",'Qualitative Daten'!AX44="9'4"),1,0)</f>
        <v>0</v>
      </c>
      <c r="AY37">
        <f>IF('Qualitative Daten'!AY44=1,1,0)</f>
        <v>0</v>
      </c>
      <c r="AZ37">
        <f>IF('Qualitative Daten'!AZ44=3,1,0)</f>
        <v>0</v>
      </c>
      <c r="BA37">
        <f>IF('Qualitative Daten'!BA44=6,1,0)</f>
        <v>0</v>
      </c>
      <c r="BB37">
        <f>IF('Qualitative Daten'!BB44=1,1,0)</f>
        <v>0</v>
      </c>
      <c r="BC37">
        <f>IF('Qualitative Daten'!BC44="&gt;",1,0)</f>
        <v>0</v>
      </c>
      <c r="BD37">
        <f>IF('Qualitative Daten'!BD44="&lt;",1,0)</f>
        <v>0</v>
      </c>
      <c r="BE37">
        <f>IF('Qualitative Daten'!BE44=2,1,0)</f>
        <v>0</v>
      </c>
      <c r="BF37">
        <f>IF('Qualitative Daten'!BF44=7,1,0)</f>
        <v>0</v>
      </c>
      <c r="BG37">
        <f>IF('Qualitative Daten'!BG44=0,1,0)</f>
        <v>1</v>
      </c>
      <c r="BH37">
        <f>IF('Qualitative Daten'!BH44="7'3",1,0)</f>
        <v>0</v>
      </c>
      <c r="BI37">
        <f>IF('Qualitative Daten'!BI44="9'10",1,0)</f>
        <v>0</v>
      </c>
      <c r="BJ37">
        <f>IF('Qualitative Daten'!BJ44="1'6",1,0)</f>
        <v>0</v>
      </c>
      <c r="BK37">
        <f>IF('Qualitative Daten'!BK44=5.8,1,0)</f>
        <v>0</v>
      </c>
      <c r="BL37">
        <f>IF('Qualitative Daten'!BL44=37.7,1,0)</f>
        <v>0</v>
      </c>
      <c r="BM37">
        <f>IF('Qualitative Daten'!BM44=0,1,0)</f>
        <v>1</v>
      </c>
      <c r="BN37">
        <f>IF('Qualitative Daten'!BN44=2.56,1,0)</f>
        <v>0</v>
      </c>
      <c r="BO37">
        <f>IF('Qualitative Daten'!BO44=1.49,1,0)</f>
        <v>0</v>
      </c>
      <c r="BP37">
        <f>IF('Qualitative Daten'!BP44=3.5,1,0)</f>
        <v>0</v>
      </c>
      <c r="BQ37">
        <f>IF('Qualitative Daten'!BQ44=4.82,1,0)</f>
        <v>0</v>
      </c>
      <c r="BR37">
        <f>IF('Qualitative Daten'!BR44=2,1,0)</f>
        <v>0</v>
      </c>
      <c r="BS37">
        <f>IF('Qualitative Daten'!BS44=3,1,0)</f>
        <v>0</v>
      </c>
      <c r="BT37">
        <f>IF('Qualitative Daten'!BT44=15,1,0)</f>
        <v>0</v>
      </c>
      <c r="BU37">
        <f>IF('Qualitative Daten'!BU44=8,1,0)</f>
        <v>0</v>
      </c>
      <c r="BV37">
        <f>IF('Qualitative Daten'!BV44=14,1,0)</f>
        <v>0</v>
      </c>
      <c r="BW37">
        <f>IF('Qualitative Daten'!BW44=2,1,0)</f>
        <v>0</v>
      </c>
      <c r="BY37">
        <f t="shared" si="0"/>
        <v>3</v>
      </c>
      <c r="BZ37">
        <f t="shared" si="1"/>
        <v>70</v>
      </c>
      <c r="CA37">
        <f>COUNTIF('Qualitative Daten'!C44:BW44,999)</f>
        <v>0</v>
      </c>
      <c r="CB37" s="2">
        <f t="shared" si="2"/>
        <v>4.1095890410958902E-2</v>
      </c>
      <c r="CC37" s="2">
        <f t="shared" si="3"/>
        <v>2.2727272727272728E-2</v>
      </c>
      <c r="CD37" s="2">
        <f t="shared" si="4"/>
        <v>5.8823529411764705E-2</v>
      </c>
      <c r="CE37" s="2">
        <f t="shared" si="5"/>
        <v>0.16666666666666666</v>
      </c>
      <c r="CF37" s="2">
        <f t="shared" si="6"/>
        <v>0</v>
      </c>
    </row>
    <row r="38" spans="1:84" x14ac:dyDescent="0.35">
      <c r="A38">
        <f>'Qualitative Daten'!A45</f>
        <v>0</v>
      </c>
      <c r="B38">
        <f>'Qualitative Daten'!B45</f>
        <v>0</v>
      </c>
      <c r="C38">
        <f>IF('Qualitative Daten'!C45=7000,1,0)</f>
        <v>0</v>
      </c>
      <c r="D38">
        <f>IF('Qualitative Daten'!D45=5300,1,0)</f>
        <v>0</v>
      </c>
      <c r="E38">
        <f>IF('Qualitative Daten'!E45=4080,1,0)</f>
        <v>0</v>
      </c>
      <c r="F38">
        <f>IF('Qualitative Daten'!F45=12500,1,0)</f>
        <v>0</v>
      </c>
      <c r="G38">
        <f>IF('Qualitative Daten'!G45=9900,1,0)</f>
        <v>0</v>
      </c>
      <c r="H38">
        <f>IF('Qualitative Daten'!H45=4600,1,0)</f>
        <v>0</v>
      </c>
      <c r="I38">
        <f>IF('Qualitative Daten'!I45=4000,1,0)</f>
        <v>0</v>
      </c>
      <c r="J38">
        <f>IF('Qualitative Daten'!J45=6999,1,0)</f>
        <v>0</v>
      </c>
      <c r="K38">
        <f>IF('Qualitative Daten'!K45=2490,1,0)</f>
        <v>0</v>
      </c>
      <c r="L38">
        <f>IF('Qualitative Daten'!L45=3900,1,0)</f>
        <v>0</v>
      </c>
      <c r="M38">
        <f>IF('Qualitative Daten'!M45="&gt;",1,0)</f>
        <v>0</v>
      </c>
      <c r="N38">
        <f>IF('Qualitative Daten'!N45="&gt;",1,0)</f>
        <v>0</v>
      </c>
      <c r="O38">
        <f>IF('Qualitative Daten'!O45="&lt;",1,0)</f>
        <v>0</v>
      </c>
      <c r="P38">
        <f>IF('Qualitative Daten'!P45=500,1,0)</f>
        <v>0</v>
      </c>
      <c r="Q38">
        <f>IF('Qualitative Daten'!Q45=836,1,0)</f>
        <v>0</v>
      </c>
      <c r="R38">
        <f>IF('Qualitative Daten'!R45=4500,1,0)</f>
        <v>0</v>
      </c>
      <c r="S38">
        <f>IF('Qualitative Daten'!S45=64000,1,0)</f>
        <v>0</v>
      </c>
      <c r="T38">
        <f>IF('Qualitative Daten'!T45=699,1,0)</f>
        <v>0</v>
      </c>
      <c r="U38">
        <f>IF('Qualitative Daten'!U45=254,1,0)</f>
        <v>0</v>
      </c>
      <c r="V38">
        <f>IF('Qualitative Daten'!V45=2500,1,0)</f>
        <v>0</v>
      </c>
      <c r="W38">
        <f>IF('Qualitative Daten'!W45=49000,1,0)</f>
        <v>0</v>
      </c>
      <c r="X38">
        <f>IF('Qualitative Daten'!X45=45,1,0)</f>
        <v>0</v>
      </c>
      <c r="Y38">
        <f>IF('Qualitative Daten'!Y45=699,1,0)</f>
        <v>0</v>
      </c>
      <c r="Z38">
        <f>IF('Qualitative Daten'!Z45=51,1,0)</f>
        <v>0</v>
      </c>
      <c r="AA38">
        <f>IF('Qualitative Daten'!AA45=78,1,0)</f>
        <v>0</v>
      </c>
      <c r="AB38">
        <f>IF('Qualitative Daten'!AB45=6,1,0)</f>
        <v>0</v>
      </c>
      <c r="AC38">
        <f>IF('Qualitative Daten'!AC45=80,1,0)</f>
        <v>0</v>
      </c>
      <c r="AD38">
        <f>IF('Qualitative Daten'!AD45=32,1,0)</f>
        <v>0</v>
      </c>
      <c r="AE38">
        <f>IF('Qualitative Daten'!AE45=0,1,0)</f>
        <v>1</v>
      </c>
      <c r="AF38">
        <f>IF('Qualitative Daten'!AF45=35000,1,0)</f>
        <v>0</v>
      </c>
      <c r="AG38">
        <f>IF('Qualitative Daten'!AG45=1000,1,0)</f>
        <v>0</v>
      </c>
      <c r="AH38">
        <f>IF('Qualitative Daten'!AH45=8,1,0)</f>
        <v>0</v>
      </c>
      <c r="AI38">
        <f>IF('Qualitative Daten'!AI45=1,1,0)</f>
        <v>0</v>
      </c>
      <c r="AJ38">
        <f>IF('Qualitative Daten'!AJ45=7,1,0)</f>
        <v>0</v>
      </c>
      <c r="AK38">
        <f>IF('Qualitative Daten'!AK45=8,1,0)</f>
        <v>0</v>
      </c>
      <c r="AL38">
        <f>IF('Qualitative Daten'!AL45=600,1,0)</f>
        <v>0</v>
      </c>
      <c r="AM38">
        <f>IF('Qualitative Daten'!AM45=800,1,0)</f>
        <v>0</v>
      </c>
      <c r="AN38">
        <f>IF('Qualitative Daten'!AN45=42,1,0)</f>
        <v>0</v>
      </c>
      <c r="AO38">
        <f>IF('Qualitative Daten'!AO45=43,1,0)</f>
        <v>0</v>
      </c>
      <c r="AP38">
        <f>IF('Qualitative Daten'!AP45=9,1,0)</f>
        <v>0</v>
      </c>
      <c r="AQ38">
        <f>IF('Qualitative Daten'!AQ45=81,1,0)</f>
        <v>0</v>
      </c>
      <c r="AR38">
        <f>IF('Qualitative Daten'!AR45=20,1,0)</f>
        <v>0</v>
      </c>
      <c r="AS38">
        <f>IF('Qualitative Daten'!AS45=1,1,0)</f>
        <v>0</v>
      </c>
      <c r="AT38">
        <f>IF('Qualitative Daten'!AT45=6,1,0)</f>
        <v>0</v>
      </c>
      <c r="AU38">
        <f>IF('Qualitative Daten'!AU45=1,1,0)</f>
        <v>0</v>
      </c>
      <c r="AV38">
        <f>IF('Qualitative Daten'!AV45=1,1,0)</f>
        <v>0</v>
      </c>
      <c r="AW38">
        <f>IF(OR('Qualitative Daten'!AW45=0.6,'Qualitative Daten'!AW45="3'5"),1,0)</f>
        <v>0</v>
      </c>
      <c r="AX38">
        <f>IF(OR('Qualitative Daten'!AX45=2.25,'Qualitative Daten'!AX45="2,1'4",'Qualitative Daten'!AX45="9'4"),1,0)</f>
        <v>0</v>
      </c>
      <c r="AY38">
        <f>IF('Qualitative Daten'!AY45=1,1,0)</f>
        <v>0</v>
      </c>
      <c r="AZ38">
        <f>IF('Qualitative Daten'!AZ45=3,1,0)</f>
        <v>0</v>
      </c>
      <c r="BA38">
        <f>IF('Qualitative Daten'!BA45=6,1,0)</f>
        <v>0</v>
      </c>
      <c r="BB38">
        <f>IF('Qualitative Daten'!BB45=1,1,0)</f>
        <v>0</v>
      </c>
      <c r="BC38">
        <f>IF('Qualitative Daten'!BC45="&gt;",1,0)</f>
        <v>0</v>
      </c>
      <c r="BD38">
        <f>IF('Qualitative Daten'!BD45="&lt;",1,0)</f>
        <v>0</v>
      </c>
      <c r="BE38">
        <f>IF('Qualitative Daten'!BE45=2,1,0)</f>
        <v>0</v>
      </c>
      <c r="BF38">
        <f>IF('Qualitative Daten'!BF45=7,1,0)</f>
        <v>0</v>
      </c>
      <c r="BG38">
        <f>IF('Qualitative Daten'!BG45=0,1,0)</f>
        <v>1</v>
      </c>
      <c r="BH38">
        <f>IF('Qualitative Daten'!BH45="7'3",1,0)</f>
        <v>0</v>
      </c>
      <c r="BI38">
        <f>IF('Qualitative Daten'!BI45="9'10",1,0)</f>
        <v>0</v>
      </c>
      <c r="BJ38">
        <f>IF('Qualitative Daten'!BJ45="1'6",1,0)</f>
        <v>0</v>
      </c>
      <c r="BK38">
        <f>IF('Qualitative Daten'!BK45=5.8,1,0)</f>
        <v>0</v>
      </c>
      <c r="BL38">
        <f>IF('Qualitative Daten'!BL45=37.7,1,0)</f>
        <v>0</v>
      </c>
      <c r="BM38">
        <f>IF('Qualitative Daten'!BM45=0,1,0)</f>
        <v>1</v>
      </c>
      <c r="BN38">
        <f>IF('Qualitative Daten'!BN45=2.56,1,0)</f>
        <v>0</v>
      </c>
      <c r="BO38">
        <f>IF('Qualitative Daten'!BO45=1.49,1,0)</f>
        <v>0</v>
      </c>
      <c r="BP38">
        <f>IF('Qualitative Daten'!BP45=3.5,1,0)</f>
        <v>0</v>
      </c>
      <c r="BQ38">
        <f>IF('Qualitative Daten'!BQ45=4.82,1,0)</f>
        <v>0</v>
      </c>
      <c r="BR38">
        <f>IF('Qualitative Daten'!BR45=2,1,0)</f>
        <v>0</v>
      </c>
      <c r="BS38">
        <f>IF('Qualitative Daten'!BS45=3,1,0)</f>
        <v>0</v>
      </c>
      <c r="BT38">
        <f>IF('Qualitative Daten'!BT45=15,1,0)</f>
        <v>0</v>
      </c>
      <c r="BU38">
        <f>IF('Qualitative Daten'!BU45=8,1,0)</f>
        <v>0</v>
      </c>
      <c r="BV38">
        <f>IF('Qualitative Daten'!BV45=14,1,0)</f>
        <v>0</v>
      </c>
      <c r="BW38">
        <f>IF('Qualitative Daten'!BW45=2,1,0)</f>
        <v>0</v>
      </c>
      <c r="BY38">
        <f t="shared" si="0"/>
        <v>3</v>
      </c>
      <c r="BZ38">
        <f t="shared" si="1"/>
        <v>70</v>
      </c>
      <c r="CA38">
        <f>COUNTIF('Qualitative Daten'!C45:BW45,999)</f>
        <v>0</v>
      </c>
      <c r="CB38" s="2">
        <f t="shared" si="2"/>
        <v>4.1095890410958902E-2</v>
      </c>
      <c r="CC38" s="2">
        <f t="shared" si="3"/>
        <v>2.2727272727272728E-2</v>
      </c>
      <c r="CD38" s="2">
        <f t="shared" si="4"/>
        <v>5.8823529411764705E-2</v>
      </c>
      <c r="CE38" s="2">
        <f t="shared" si="5"/>
        <v>0.16666666666666666</v>
      </c>
      <c r="CF38" s="2">
        <f t="shared" si="6"/>
        <v>0</v>
      </c>
    </row>
    <row r="39" spans="1:84" x14ac:dyDescent="0.35">
      <c r="A39">
        <f>'Qualitative Daten'!A46</f>
        <v>0</v>
      </c>
      <c r="B39">
        <f>'Qualitative Daten'!B46</f>
        <v>0</v>
      </c>
      <c r="C39">
        <f>IF('Qualitative Daten'!C46=7000,1,0)</f>
        <v>0</v>
      </c>
      <c r="D39">
        <f>IF('Qualitative Daten'!D46=5300,1,0)</f>
        <v>0</v>
      </c>
      <c r="E39">
        <f>IF('Qualitative Daten'!E46=4080,1,0)</f>
        <v>0</v>
      </c>
      <c r="F39">
        <f>IF('Qualitative Daten'!F46=12500,1,0)</f>
        <v>0</v>
      </c>
      <c r="G39">
        <f>IF('Qualitative Daten'!G46=9900,1,0)</f>
        <v>0</v>
      </c>
      <c r="H39">
        <f>IF('Qualitative Daten'!H46=4600,1,0)</f>
        <v>0</v>
      </c>
      <c r="I39">
        <f>IF('Qualitative Daten'!I46=4000,1,0)</f>
        <v>0</v>
      </c>
      <c r="J39">
        <f>IF('Qualitative Daten'!J46=6999,1,0)</f>
        <v>0</v>
      </c>
      <c r="K39">
        <f>IF('Qualitative Daten'!K46=2490,1,0)</f>
        <v>0</v>
      </c>
      <c r="L39">
        <f>IF('Qualitative Daten'!L46=3900,1,0)</f>
        <v>0</v>
      </c>
      <c r="M39">
        <f>IF('Qualitative Daten'!M46="&gt;",1,0)</f>
        <v>0</v>
      </c>
      <c r="N39">
        <f>IF('Qualitative Daten'!N46="&gt;",1,0)</f>
        <v>0</v>
      </c>
      <c r="O39">
        <f>IF('Qualitative Daten'!O46="&lt;",1,0)</f>
        <v>0</v>
      </c>
      <c r="P39">
        <f>IF('Qualitative Daten'!P46=500,1,0)</f>
        <v>0</v>
      </c>
      <c r="Q39">
        <f>IF('Qualitative Daten'!Q46=836,1,0)</f>
        <v>0</v>
      </c>
      <c r="R39">
        <f>IF('Qualitative Daten'!R46=4500,1,0)</f>
        <v>0</v>
      </c>
      <c r="S39">
        <f>IF('Qualitative Daten'!S46=64000,1,0)</f>
        <v>0</v>
      </c>
      <c r="T39">
        <f>IF('Qualitative Daten'!T46=699,1,0)</f>
        <v>0</v>
      </c>
      <c r="U39">
        <f>IF('Qualitative Daten'!U46=254,1,0)</f>
        <v>0</v>
      </c>
      <c r="V39">
        <f>IF('Qualitative Daten'!V46=2500,1,0)</f>
        <v>0</v>
      </c>
      <c r="W39">
        <f>IF('Qualitative Daten'!W46=49000,1,0)</f>
        <v>0</v>
      </c>
      <c r="X39">
        <f>IF('Qualitative Daten'!X46=45,1,0)</f>
        <v>0</v>
      </c>
      <c r="Y39">
        <f>IF('Qualitative Daten'!Y46=699,1,0)</f>
        <v>0</v>
      </c>
      <c r="Z39">
        <f>IF('Qualitative Daten'!Z46=51,1,0)</f>
        <v>0</v>
      </c>
      <c r="AA39">
        <f>IF('Qualitative Daten'!AA46=78,1,0)</f>
        <v>0</v>
      </c>
      <c r="AB39">
        <f>IF('Qualitative Daten'!AB46=6,1,0)</f>
        <v>0</v>
      </c>
      <c r="AC39">
        <f>IF('Qualitative Daten'!AC46=80,1,0)</f>
        <v>0</v>
      </c>
      <c r="AD39">
        <f>IF('Qualitative Daten'!AD46=32,1,0)</f>
        <v>0</v>
      </c>
      <c r="AE39">
        <f>IF('Qualitative Daten'!AE46=0,1,0)</f>
        <v>1</v>
      </c>
      <c r="AF39">
        <f>IF('Qualitative Daten'!AF46=35000,1,0)</f>
        <v>0</v>
      </c>
      <c r="AG39">
        <f>IF('Qualitative Daten'!AG46=1000,1,0)</f>
        <v>0</v>
      </c>
      <c r="AH39">
        <f>IF('Qualitative Daten'!AH46=8,1,0)</f>
        <v>0</v>
      </c>
      <c r="AI39">
        <f>IF('Qualitative Daten'!AI46=1,1,0)</f>
        <v>0</v>
      </c>
      <c r="AJ39">
        <f>IF('Qualitative Daten'!AJ46=7,1,0)</f>
        <v>0</v>
      </c>
      <c r="AK39">
        <f>IF('Qualitative Daten'!AK46=8,1,0)</f>
        <v>0</v>
      </c>
      <c r="AL39">
        <f>IF('Qualitative Daten'!AL46=600,1,0)</f>
        <v>0</v>
      </c>
      <c r="AM39">
        <f>IF('Qualitative Daten'!AM46=800,1,0)</f>
        <v>0</v>
      </c>
      <c r="AN39">
        <f>IF('Qualitative Daten'!AN46=42,1,0)</f>
        <v>0</v>
      </c>
      <c r="AO39">
        <f>IF('Qualitative Daten'!AO46=43,1,0)</f>
        <v>0</v>
      </c>
      <c r="AP39">
        <f>IF('Qualitative Daten'!AP46=9,1,0)</f>
        <v>0</v>
      </c>
      <c r="AQ39">
        <f>IF('Qualitative Daten'!AQ46=81,1,0)</f>
        <v>0</v>
      </c>
      <c r="AR39">
        <f>IF('Qualitative Daten'!AR46=20,1,0)</f>
        <v>0</v>
      </c>
      <c r="AS39">
        <f>IF('Qualitative Daten'!AS46=1,1,0)</f>
        <v>0</v>
      </c>
      <c r="AT39">
        <f>IF('Qualitative Daten'!AT46=6,1,0)</f>
        <v>0</v>
      </c>
      <c r="AU39">
        <f>IF('Qualitative Daten'!AU46=1,1,0)</f>
        <v>0</v>
      </c>
      <c r="AV39">
        <f>IF('Qualitative Daten'!AV46=1,1,0)</f>
        <v>0</v>
      </c>
      <c r="AW39">
        <f>IF(OR('Qualitative Daten'!AW46=0.6,'Qualitative Daten'!AW46="3'5"),1,0)</f>
        <v>0</v>
      </c>
      <c r="AX39">
        <f>IF(OR('Qualitative Daten'!AX46=2.25,'Qualitative Daten'!AX46="2,1'4",'Qualitative Daten'!AX46="9'4"),1,0)</f>
        <v>0</v>
      </c>
      <c r="AY39">
        <f>IF('Qualitative Daten'!AY46=1,1,0)</f>
        <v>0</v>
      </c>
      <c r="AZ39">
        <f>IF('Qualitative Daten'!AZ46=3,1,0)</f>
        <v>0</v>
      </c>
      <c r="BA39">
        <f>IF('Qualitative Daten'!BA46=6,1,0)</f>
        <v>0</v>
      </c>
      <c r="BB39">
        <f>IF('Qualitative Daten'!BB46=1,1,0)</f>
        <v>0</v>
      </c>
      <c r="BC39">
        <f>IF('Qualitative Daten'!BC46="&gt;",1,0)</f>
        <v>0</v>
      </c>
      <c r="BD39">
        <f>IF('Qualitative Daten'!BD46="&lt;",1,0)</f>
        <v>0</v>
      </c>
      <c r="BE39">
        <f>IF('Qualitative Daten'!BE46=2,1,0)</f>
        <v>0</v>
      </c>
      <c r="BF39">
        <f>IF('Qualitative Daten'!BF46=7,1,0)</f>
        <v>0</v>
      </c>
      <c r="BG39">
        <f>IF('Qualitative Daten'!BG46=0,1,0)</f>
        <v>1</v>
      </c>
      <c r="BH39">
        <f>IF('Qualitative Daten'!BH46="7'3",1,0)</f>
        <v>0</v>
      </c>
      <c r="BI39">
        <f>IF('Qualitative Daten'!BI46="9'10",1,0)</f>
        <v>0</v>
      </c>
      <c r="BJ39">
        <f>IF('Qualitative Daten'!BJ46="1'6",1,0)</f>
        <v>0</v>
      </c>
      <c r="BK39">
        <f>IF('Qualitative Daten'!BK46=5.8,1,0)</f>
        <v>0</v>
      </c>
      <c r="BL39">
        <f>IF('Qualitative Daten'!BL46=37.7,1,0)</f>
        <v>0</v>
      </c>
      <c r="BM39">
        <f>IF('Qualitative Daten'!BM46=0,1,0)</f>
        <v>1</v>
      </c>
      <c r="BN39">
        <f>IF('Qualitative Daten'!BN46=2.56,1,0)</f>
        <v>0</v>
      </c>
      <c r="BO39">
        <f>IF('Qualitative Daten'!BO46=1.49,1,0)</f>
        <v>0</v>
      </c>
      <c r="BP39">
        <f>IF('Qualitative Daten'!BP46=3.5,1,0)</f>
        <v>0</v>
      </c>
      <c r="BQ39">
        <f>IF('Qualitative Daten'!BQ46=4.82,1,0)</f>
        <v>0</v>
      </c>
      <c r="BR39">
        <f>IF('Qualitative Daten'!BR46=2,1,0)</f>
        <v>0</v>
      </c>
      <c r="BS39">
        <f>IF('Qualitative Daten'!BS46=3,1,0)</f>
        <v>0</v>
      </c>
      <c r="BT39">
        <f>IF('Qualitative Daten'!BT46=15,1,0)</f>
        <v>0</v>
      </c>
      <c r="BU39">
        <f>IF('Qualitative Daten'!BU46=8,1,0)</f>
        <v>0</v>
      </c>
      <c r="BV39">
        <f>IF('Qualitative Daten'!BV46=14,1,0)</f>
        <v>0</v>
      </c>
      <c r="BW39">
        <f>IF('Qualitative Daten'!BW46=2,1,0)</f>
        <v>0</v>
      </c>
      <c r="BY39">
        <f t="shared" si="0"/>
        <v>3</v>
      </c>
      <c r="BZ39">
        <f t="shared" si="1"/>
        <v>70</v>
      </c>
      <c r="CA39">
        <f>COUNTIF('Qualitative Daten'!C46:BW46,999)</f>
        <v>0</v>
      </c>
      <c r="CB39" s="2">
        <f t="shared" si="2"/>
        <v>4.1095890410958902E-2</v>
      </c>
      <c r="CC39" s="2">
        <f t="shared" si="3"/>
        <v>2.2727272727272728E-2</v>
      </c>
      <c r="CD39" s="2">
        <f t="shared" si="4"/>
        <v>5.8823529411764705E-2</v>
      </c>
      <c r="CE39" s="2">
        <f t="shared" si="5"/>
        <v>0.16666666666666666</v>
      </c>
      <c r="CF39" s="2">
        <f t="shared" si="6"/>
        <v>0</v>
      </c>
    </row>
    <row r="40" spans="1:84" x14ac:dyDescent="0.35">
      <c r="A40">
        <f>'Qualitative Daten'!A47</f>
        <v>0</v>
      </c>
      <c r="B40">
        <f>'Qualitative Daten'!B47</f>
        <v>0</v>
      </c>
      <c r="C40">
        <f>IF('Qualitative Daten'!C47=7000,1,0)</f>
        <v>0</v>
      </c>
      <c r="D40">
        <f>IF('Qualitative Daten'!D47=5300,1,0)</f>
        <v>0</v>
      </c>
      <c r="E40">
        <f>IF('Qualitative Daten'!E47=4080,1,0)</f>
        <v>0</v>
      </c>
      <c r="F40">
        <f>IF('Qualitative Daten'!F47=12500,1,0)</f>
        <v>0</v>
      </c>
      <c r="G40">
        <f>IF('Qualitative Daten'!G47=9900,1,0)</f>
        <v>0</v>
      </c>
      <c r="H40">
        <f>IF('Qualitative Daten'!H47=4600,1,0)</f>
        <v>0</v>
      </c>
      <c r="I40">
        <f>IF('Qualitative Daten'!I47=4000,1,0)</f>
        <v>0</v>
      </c>
      <c r="J40">
        <f>IF('Qualitative Daten'!J47=6999,1,0)</f>
        <v>0</v>
      </c>
      <c r="K40">
        <f>IF('Qualitative Daten'!K47=2490,1,0)</f>
        <v>0</v>
      </c>
      <c r="L40">
        <f>IF('Qualitative Daten'!L47=3900,1,0)</f>
        <v>0</v>
      </c>
      <c r="M40">
        <f>IF('Qualitative Daten'!M47="&gt;",1,0)</f>
        <v>0</v>
      </c>
      <c r="N40">
        <f>IF('Qualitative Daten'!N47="&gt;",1,0)</f>
        <v>0</v>
      </c>
      <c r="O40">
        <f>IF('Qualitative Daten'!O47="&lt;",1,0)</f>
        <v>0</v>
      </c>
      <c r="P40">
        <f>IF('Qualitative Daten'!P47=500,1,0)</f>
        <v>0</v>
      </c>
      <c r="Q40">
        <f>IF('Qualitative Daten'!Q47=836,1,0)</f>
        <v>0</v>
      </c>
      <c r="R40">
        <f>IF('Qualitative Daten'!R47=4500,1,0)</f>
        <v>0</v>
      </c>
      <c r="S40">
        <f>IF('Qualitative Daten'!S47=64000,1,0)</f>
        <v>0</v>
      </c>
      <c r="T40">
        <f>IF('Qualitative Daten'!T47=699,1,0)</f>
        <v>0</v>
      </c>
      <c r="U40">
        <f>IF('Qualitative Daten'!U47=254,1,0)</f>
        <v>0</v>
      </c>
      <c r="V40">
        <f>IF('Qualitative Daten'!V47=2500,1,0)</f>
        <v>0</v>
      </c>
      <c r="W40">
        <f>IF('Qualitative Daten'!W47=49000,1,0)</f>
        <v>0</v>
      </c>
      <c r="X40">
        <f>IF('Qualitative Daten'!X47=45,1,0)</f>
        <v>0</v>
      </c>
      <c r="Y40">
        <f>IF('Qualitative Daten'!Y47=699,1,0)</f>
        <v>0</v>
      </c>
      <c r="Z40">
        <f>IF('Qualitative Daten'!Z47=51,1,0)</f>
        <v>0</v>
      </c>
      <c r="AA40">
        <f>IF('Qualitative Daten'!AA47=78,1,0)</f>
        <v>0</v>
      </c>
      <c r="AB40">
        <f>IF('Qualitative Daten'!AB47=6,1,0)</f>
        <v>0</v>
      </c>
      <c r="AC40">
        <f>IF('Qualitative Daten'!AC47=80,1,0)</f>
        <v>0</v>
      </c>
      <c r="AD40">
        <f>IF('Qualitative Daten'!AD47=32,1,0)</f>
        <v>0</v>
      </c>
      <c r="AE40">
        <f>IF('Qualitative Daten'!AE47=0,1,0)</f>
        <v>1</v>
      </c>
      <c r="AF40">
        <f>IF('Qualitative Daten'!AF47=35000,1,0)</f>
        <v>0</v>
      </c>
      <c r="AG40">
        <f>IF('Qualitative Daten'!AG47=1000,1,0)</f>
        <v>0</v>
      </c>
      <c r="AH40">
        <f>IF('Qualitative Daten'!AH47=8,1,0)</f>
        <v>0</v>
      </c>
      <c r="AI40">
        <f>IF('Qualitative Daten'!AI47=1,1,0)</f>
        <v>0</v>
      </c>
      <c r="AJ40">
        <f>IF('Qualitative Daten'!AJ47=7,1,0)</f>
        <v>0</v>
      </c>
      <c r="AK40">
        <f>IF('Qualitative Daten'!AK47=8,1,0)</f>
        <v>0</v>
      </c>
      <c r="AL40">
        <f>IF('Qualitative Daten'!AL47=600,1,0)</f>
        <v>0</v>
      </c>
      <c r="AM40">
        <f>IF('Qualitative Daten'!AM47=800,1,0)</f>
        <v>0</v>
      </c>
      <c r="AN40">
        <f>IF('Qualitative Daten'!AN47=42,1,0)</f>
        <v>0</v>
      </c>
      <c r="AO40">
        <f>IF('Qualitative Daten'!AO47=43,1,0)</f>
        <v>0</v>
      </c>
      <c r="AP40">
        <f>IF('Qualitative Daten'!AP47=9,1,0)</f>
        <v>0</v>
      </c>
      <c r="AQ40">
        <f>IF('Qualitative Daten'!AQ47=81,1,0)</f>
        <v>0</v>
      </c>
      <c r="AR40">
        <f>IF('Qualitative Daten'!AR47=20,1,0)</f>
        <v>0</v>
      </c>
      <c r="AS40">
        <f>IF('Qualitative Daten'!AS47=1,1,0)</f>
        <v>0</v>
      </c>
      <c r="AT40">
        <f>IF('Qualitative Daten'!AT47=6,1,0)</f>
        <v>0</v>
      </c>
      <c r="AU40">
        <f>IF('Qualitative Daten'!AU47=1,1,0)</f>
        <v>0</v>
      </c>
      <c r="AV40">
        <f>IF('Qualitative Daten'!AV47=1,1,0)</f>
        <v>0</v>
      </c>
      <c r="AW40">
        <f>IF(OR('Qualitative Daten'!AW47=0.6,'Qualitative Daten'!AW47="3'5"),1,0)</f>
        <v>0</v>
      </c>
      <c r="AX40">
        <f>IF(OR('Qualitative Daten'!AX47=2.25,'Qualitative Daten'!AX47="2,1'4",'Qualitative Daten'!AX47="9'4"),1,0)</f>
        <v>0</v>
      </c>
      <c r="AY40">
        <f>IF('Qualitative Daten'!AY47=1,1,0)</f>
        <v>0</v>
      </c>
      <c r="AZ40">
        <f>IF('Qualitative Daten'!AZ47=3,1,0)</f>
        <v>0</v>
      </c>
      <c r="BA40">
        <f>IF('Qualitative Daten'!BA47=6,1,0)</f>
        <v>0</v>
      </c>
      <c r="BB40">
        <f>IF('Qualitative Daten'!BB47=1,1,0)</f>
        <v>0</v>
      </c>
      <c r="BC40">
        <f>IF('Qualitative Daten'!BC47="&gt;",1,0)</f>
        <v>0</v>
      </c>
      <c r="BD40">
        <f>IF('Qualitative Daten'!BD47="&lt;",1,0)</f>
        <v>0</v>
      </c>
      <c r="BE40">
        <f>IF('Qualitative Daten'!BE47=2,1,0)</f>
        <v>0</v>
      </c>
      <c r="BF40">
        <f>IF('Qualitative Daten'!BF47=7,1,0)</f>
        <v>0</v>
      </c>
      <c r="BG40">
        <f>IF('Qualitative Daten'!BG47=0,1,0)</f>
        <v>1</v>
      </c>
      <c r="BH40">
        <f>IF('Qualitative Daten'!BH47="7'3",1,0)</f>
        <v>0</v>
      </c>
      <c r="BI40">
        <f>IF('Qualitative Daten'!BI47="9'10",1,0)</f>
        <v>0</v>
      </c>
      <c r="BJ40">
        <f>IF('Qualitative Daten'!BJ47="1'6",1,0)</f>
        <v>0</v>
      </c>
      <c r="BK40">
        <f>IF('Qualitative Daten'!BK47=5.8,1,0)</f>
        <v>0</v>
      </c>
      <c r="BL40">
        <f>IF('Qualitative Daten'!BL47=37.7,1,0)</f>
        <v>0</v>
      </c>
      <c r="BM40">
        <f>IF('Qualitative Daten'!BM47=0,1,0)</f>
        <v>1</v>
      </c>
      <c r="BN40">
        <f>IF('Qualitative Daten'!BN47=2.56,1,0)</f>
        <v>0</v>
      </c>
      <c r="BO40">
        <f>IF('Qualitative Daten'!BO47=1.49,1,0)</f>
        <v>0</v>
      </c>
      <c r="BP40">
        <f>IF('Qualitative Daten'!BP47=3.5,1,0)</f>
        <v>0</v>
      </c>
      <c r="BQ40">
        <f>IF('Qualitative Daten'!BQ47=4.82,1,0)</f>
        <v>0</v>
      </c>
      <c r="BR40">
        <f>IF('Qualitative Daten'!BR47=2,1,0)</f>
        <v>0</v>
      </c>
      <c r="BS40">
        <f>IF('Qualitative Daten'!BS47=3,1,0)</f>
        <v>0</v>
      </c>
      <c r="BT40">
        <f>IF('Qualitative Daten'!BT47=15,1,0)</f>
        <v>0</v>
      </c>
      <c r="BU40">
        <f>IF('Qualitative Daten'!BU47=8,1,0)</f>
        <v>0</v>
      </c>
      <c r="BV40">
        <f>IF('Qualitative Daten'!BV47=14,1,0)</f>
        <v>0</v>
      </c>
      <c r="BW40">
        <f>IF('Qualitative Daten'!BW47=2,1,0)</f>
        <v>0</v>
      </c>
      <c r="BY40">
        <f t="shared" si="0"/>
        <v>3</v>
      </c>
      <c r="BZ40">
        <f t="shared" si="1"/>
        <v>70</v>
      </c>
      <c r="CA40">
        <f>COUNTIF('Qualitative Daten'!C47:BW47,999)</f>
        <v>0</v>
      </c>
      <c r="CB40" s="2">
        <f t="shared" si="2"/>
        <v>4.1095890410958902E-2</v>
      </c>
      <c r="CC40" s="2">
        <f t="shared" si="3"/>
        <v>2.2727272727272728E-2</v>
      </c>
      <c r="CD40" s="2">
        <f t="shared" si="4"/>
        <v>5.8823529411764705E-2</v>
      </c>
      <c r="CE40" s="2">
        <f t="shared" si="5"/>
        <v>0.16666666666666666</v>
      </c>
      <c r="CF40" s="2">
        <f t="shared" si="6"/>
        <v>0</v>
      </c>
    </row>
    <row r="41" spans="1:84" x14ac:dyDescent="0.35">
      <c r="A41">
        <f>'Qualitative Daten'!A48</f>
        <v>0</v>
      </c>
      <c r="B41">
        <f>'Qualitative Daten'!B48</f>
        <v>0</v>
      </c>
      <c r="C41">
        <f>IF('Qualitative Daten'!C48=7000,1,0)</f>
        <v>0</v>
      </c>
      <c r="D41">
        <f>IF('Qualitative Daten'!D48=5300,1,0)</f>
        <v>0</v>
      </c>
      <c r="E41">
        <f>IF('Qualitative Daten'!E48=4080,1,0)</f>
        <v>0</v>
      </c>
      <c r="F41">
        <f>IF('Qualitative Daten'!F48=12500,1,0)</f>
        <v>0</v>
      </c>
      <c r="G41">
        <f>IF('Qualitative Daten'!G48=9900,1,0)</f>
        <v>0</v>
      </c>
      <c r="H41">
        <f>IF('Qualitative Daten'!H48=4600,1,0)</f>
        <v>0</v>
      </c>
      <c r="I41">
        <f>IF('Qualitative Daten'!I48=4000,1,0)</f>
        <v>0</v>
      </c>
      <c r="J41">
        <f>IF('Qualitative Daten'!J48=6999,1,0)</f>
        <v>0</v>
      </c>
      <c r="K41">
        <f>IF('Qualitative Daten'!K48=2490,1,0)</f>
        <v>0</v>
      </c>
      <c r="L41">
        <f>IF('Qualitative Daten'!L48=3900,1,0)</f>
        <v>0</v>
      </c>
      <c r="M41">
        <f>IF('Qualitative Daten'!M48="&gt;",1,0)</f>
        <v>0</v>
      </c>
      <c r="N41">
        <f>IF('Qualitative Daten'!N48="&gt;",1,0)</f>
        <v>0</v>
      </c>
      <c r="O41">
        <f>IF('Qualitative Daten'!O48="&lt;",1,0)</f>
        <v>0</v>
      </c>
      <c r="P41">
        <f>IF('Qualitative Daten'!P48=500,1,0)</f>
        <v>0</v>
      </c>
      <c r="Q41">
        <f>IF('Qualitative Daten'!Q48=836,1,0)</f>
        <v>0</v>
      </c>
      <c r="R41">
        <f>IF('Qualitative Daten'!R48=4500,1,0)</f>
        <v>0</v>
      </c>
      <c r="S41">
        <f>IF('Qualitative Daten'!S48=64000,1,0)</f>
        <v>0</v>
      </c>
      <c r="T41">
        <f>IF('Qualitative Daten'!T48=699,1,0)</f>
        <v>0</v>
      </c>
      <c r="U41">
        <f>IF('Qualitative Daten'!U48=254,1,0)</f>
        <v>0</v>
      </c>
      <c r="V41">
        <f>IF('Qualitative Daten'!V48=2500,1,0)</f>
        <v>0</v>
      </c>
      <c r="W41">
        <f>IF('Qualitative Daten'!W48=49000,1,0)</f>
        <v>0</v>
      </c>
      <c r="X41">
        <f>IF('Qualitative Daten'!X48=45,1,0)</f>
        <v>0</v>
      </c>
      <c r="Y41">
        <f>IF('Qualitative Daten'!Y48=699,1,0)</f>
        <v>0</v>
      </c>
      <c r="Z41">
        <f>IF('Qualitative Daten'!Z48=51,1,0)</f>
        <v>0</v>
      </c>
      <c r="AA41">
        <f>IF('Qualitative Daten'!AA48=78,1,0)</f>
        <v>0</v>
      </c>
      <c r="AB41">
        <f>IF('Qualitative Daten'!AB48=6,1,0)</f>
        <v>0</v>
      </c>
      <c r="AC41">
        <f>IF('Qualitative Daten'!AC48=80,1,0)</f>
        <v>0</v>
      </c>
      <c r="AD41">
        <f>IF('Qualitative Daten'!AD48=32,1,0)</f>
        <v>0</v>
      </c>
      <c r="AE41">
        <f>IF('Qualitative Daten'!AE48=0,1,0)</f>
        <v>1</v>
      </c>
      <c r="AF41">
        <f>IF('Qualitative Daten'!AF48=35000,1,0)</f>
        <v>0</v>
      </c>
      <c r="AG41">
        <f>IF('Qualitative Daten'!AG48=1000,1,0)</f>
        <v>0</v>
      </c>
      <c r="AH41">
        <f>IF('Qualitative Daten'!AH48=8,1,0)</f>
        <v>0</v>
      </c>
      <c r="AI41">
        <f>IF('Qualitative Daten'!AI48=1,1,0)</f>
        <v>0</v>
      </c>
      <c r="AJ41">
        <f>IF('Qualitative Daten'!AJ48=7,1,0)</f>
        <v>0</v>
      </c>
      <c r="AK41">
        <f>IF('Qualitative Daten'!AK48=8,1,0)</f>
        <v>0</v>
      </c>
      <c r="AL41">
        <f>IF('Qualitative Daten'!AL48=600,1,0)</f>
        <v>0</v>
      </c>
      <c r="AM41">
        <f>IF('Qualitative Daten'!AM48=800,1,0)</f>
        <v>0</v>
      </c>
      <c r="AN41">
        <f>IF('Qualitative Daten'!AN48=42,1,0)</f>
        <v>0</v>
      </c>
      <c r="AO41">
        <f>IF('Qualitative Daten'!AO48=43,1,0)</f>
        <v>0</v>
      </c>
      <c r="AP41">
        <f>IF('Qualitative Daten'!AP48=9,1,0)</f>
        <v>0</v>
      </c>
      <c r="AQ41">
        <f>IF('Qualitative Daten'!AQ48=81,1,0)</f>
        <v>0</v>
      </c>
      <c r="AR41">
        <f>IF('Qualitative Daten'!AR48=20,1,0)</f>
        <v>0</v>
      </c>
      <c r="AS41">
        <f>IF('Qualitative Daten'!AS48=1,1,0)</f>
        <v>0</v>
      </c>
      <c r="AT41">
        <f>IF('Qualitative Daten'!AT48=6,1,0)</f>
        <v>0</v>
      </c>
      <c r="AU41">
        <f>IF('Qualitative Daten'!AU48=1,1,0)</f>
        <v>0</v>
      </c>
      <c r="AV41">
        <f>IF('Qualitative Daten'!AV48=1,1,0)</f>
        <v>0</v>
      </c>
      <c r="AW41">
        <f>IF(OR('Qualitative Daten'!AW48=0.6,'Qualitative Daten'!AW48="3'5"),1,0)</f>
        <v>0</v>
      </c>
      <c r="AX41">
        <f>IF(OR('Qualitative Daten'!AX48=2.25,'Qualitative Daten'!AX48="2,1'4",'Qualitative Daten'!AX48="9'4"),1,0)</f>
        <v>0</v>
      </c>
      <c r="AY41">
        <f>IF('Qualitative Daten'!AY48=1,1,0)</f>
        <v>0</v>
      </c>
      <c r="AZ41">
        <f>IF('Qualitative Daten'!AZ48=3,1,0)</f>
        <v>0</v>
      </c>
      <c r="BA41">
        <f>IF('Qualitative Daten'!BA48=6,1,0)</f>
        <v>0</v>
      </c>
      <c r="BB41">
        <f>IF('Qualitative Daten'!BB48=1,1,0)</f>
        <v>0</v>
      </c>
      <c r="BC41">
        <f>IF('Qualitative Daten'!BC48="&gt;",1,0)</f>
        <v>0</v>
      </c>
      <c r="BD41">
        <f>IF('Qualitative Daten'!BD48="&lt;",1,0)</f>
        <v>0</v>
      </c>
      <c r="BE41">
        <f>IF('Qualitative Daten'!BE48=2,1,0)</f>
        <v>0</v>
      </c>
      <c r="BF41">
        <f>IF('Qualitative Daten'!BF48=7,1,0)</f>
        <v>0</v>
      </c>
      <c r="BG41">
        <f>IF('Qualitative Daten'!BG48=0,1,0)</f>
        <v>1</v>
      </c>
      <c r="BH41">
        <f>IF('Qualitative Daten'!BH48="7'3",1,0)</f>
        <v>0</v>
      </c>
      <c r="BI41">
        <f>IF('Qualitative Daten'!BI48="9'10",1,0)</f>
        <v>0</v>
      </c>
      <c r="BJ41">
        <f>IF('Qualitative Daten'!BJ48="1'6",1,0)</f>
        <v>0</v>
      </c>
      <c r="BK41">
        <f>IF('Qualitative Daten'!BK48=5.8,1,0)</f>
        <v>0</v>
      </c>
      <c r="BL41">
        <f>IF('Qualitative Daten'!BL48=37.7,1,0)</f>
        <v>0</v>
      </c>
      <c r="BM41">
        <f>IF('Qualitative Daten'!BM48=0,1,0)</f>
        <v>1</v>
      </c>
      <c r="BN41">
        <f>IF('Qualitative Daten'!BN48=2.56,1,0)</f>
        <v>0</v>
      </c>
      <c r="BO41">
        <f>IF('Qualitative Daten'!BO48=1.49,1,0)</f>
        <v>0</v>
      </c>
      <c r="BP41">
        <f>IF('Qualitative Daten'!BP48=3.5,1,0)</f>
        <v>0</v>
      </c>
      <c r="BQ41">
        <f>IF('Qualitative Daten'!BQ48=4.82,1,0)</f>
        <v>0</v>
      </c>
      <c r="BR41">
        <f>IF('Qualitative Daten'!BR48=2,1,0)</f>
        <v>0</v>
      </c>
      <c r="BS41">
        <f>IF('Qualitative Daten'!BS48=3,1,0)</f>
        <v>0</v>
      </c>
      <c r="BT41">
        <f>IF('Qualitative Daten'!BT48=15,1,0)</f>
        <v>0</v>
      </c>
      <c r="BU41">
        <f>IF('Qualitative Daten'!BU48=8,1,0)</f>
        <v>0</v>
      </c>
      <c r="BV41">
        <f>IF('Qualitative Daten'!BV48=14,1,0)</f>
        <v>0</v>
      </c>
      <c r="BW41">
        <f>IF('Qualitative Daten'!BW48=2,1,0)</f>
        <v>0</v>
      </c>
      <c r="BY41">
        <f t="shared" si="0"/>
        <v>3</v>
      </c>
      <c r="BZ41">
        <f t="shared" si="1"/>
        <v>70</v>
      </c>
      <c r="CA41">
        <f>COUNTIF('Qualitative Daten'!C48:BW48,999)</f>
        <v>0</v>
      </c>
      <c r="CB41" s="2">
        <f t="shared" si="2"/>
        <v>4.1095890410958902E-2</v>
      </c>
      <c r="CC41" s="2">
        <f t="shared" si="3"/>
        <v>2.2727272727272728E-2</v>
      </c>
      <c r="CD41" s="2">
        <f t="shared" si="4"/>
        <v>5.8823529411764705E-2</v>
      </c>
      <c r="CE41" s="2">
        <f t="shared" si="5"/>
        <v>0.16666666666666666</v>
      </c>
      <c r="CF41" s="2">
        <f t="shared" si="6"/>
        <v>0</v>
      </c>
    </row>
    <row r="42" spans="1:84" x14ac:dyDescent="0.35">
      <c r="A42">
        <f>'Qualitative Daten'!A49</f>
        <v>0</v>
      </c>
      <c r="B42">
        <f>'Qualitative Daten'!B49</f>
        <v>0</v>
      </c>
      <c r="C42">
        <f>IF('Qualitative Daten'!C49=7000,1,0)</f>
        <v>0</v>
      </c>
      <c r="D42">
        <f>IF('Qualitative Daten'!D49=5300,1,0)</f>
        <v>0</v>
      </c>
      <c r="E42">
        <f>IF('Qualitative Daten'!E49=4080,1,0)</f>
        <v>0</v>
      </c>
      <c r="F42">
        <f>IF('Qualitative Daten'!F49=12500,1,0)</f>
        <v>0</v>
      </c>
      <c r="G42">
        <f>IF('Qualitative Daten'!G49=9900,1,0)</f>
        <v>0</v>
      </c>
      <c r="H42">
        <f>IF('Qualitative Daten'!H49=4600,1,0)</f>
        <v>0</v>
      </c>
      <c r="I42">
        <f>IF('Qualitative Daten'!I49=4000,1,0)</f>
        <v>0</v>
      </c>
      <c r="J42">
        <f>IF('Qualitative Daten'!J49=6999,1,0)</f>
        <v>0</v>
      </c>
      <c r="K42">
        <f>IF('Qualitative Daten'!K49=2490,1,0)</f>
        <v>0</v>
      </c>
      <c r="L42">
        <f>IF('Qualitative Daten'!L49=3900,1,0)</f>
        <v>0</v>
      </c>
      <c r="M42">
        <f>IF('Qualitative Daten'!M49="&gt;",1,0)</f>
        <v>0</v>
      </c>
      <c r="N42">
        <f>IF('Qualitative Daten'!N49="&gt;",1,0)</f>
        <v>0</v>
      </c>
      <c r="O42">
        <f>IF('Qualitative Daten'!O49="&lt;",1,0)</f>
        <v>0</v>
      </c>
      <c r="P42">
        <f>IF('Qualitative Daten'!P49=500,1,0)</f>
        <v>0</v>
      </c>
      <c r="Q42">
        <f>IF('Qualitative Daten'!Q49=836,1,0)</f>
        <v>0</v>
      </c>
      <c r="R42">
        <f>IF('Qualitative Daten'!R49=4500,1,0)</f>
        <v>0</v>
      </c>
      <c r="S42">
        <f>IF('Qualitative Daten'!S49=64000,1,0)</f>
        <v>0</v>
      </c>
      <c r="T42">
        <f>IF('Qualitative Daten'!T49=699,1,0)</f>
        <v>0</v>
      </c>
      <c r="U42">
        <f>IF('Qualitative Daten'!U49=254,1,0)</f>
        <v>0</v>
      </c>
      <c r="V42">
        <f>IF('Qualitative Daten'!V49=2500,1,0)</f>
        <v>0</v>
      </c>
      <c r="W42">
        <f>IF('Qualitative Daten'!W49=49000,1,0)</f>
        <v>0</v>
      </c>
      <c r="X42">
        <f>IF('Qualitative Daten'!X49=45,1,0)</f>
        <v>0</v>
      </c>
      <c r="Y42">
        <f>IF('Qualitative Daten'!Y49=699,1,0)</f>
        <v>0</v>
      </c>
      <c r="Z42">
        <f>IF('Qualitative Daten'!Z49=51,1,0)</f>
        <v>0</v>
      </c>
      <c r="AA42">
        <f>IF('Qualitative Daten'!AA49=78,1,0)</f>
        <v>0</v>
      </c>
      <c r="AB42">
        <f>IF('Qualitative Daten'!AB49=6,1,0)</f>
        <v>0</v>
      </c>
      <c r="AC42">
        <f>IF('Qualitative Daten'!AC49=80,1,0)</f>
        <v>0</v>
      </c>
      <c r="AD42">
        <f>IF('Qualitative Daten'!AD49=32,1,0)</f>
        <v>0</v>
      </c>
      <c r="AE42">
        <f>IF('Qualitative Daten'!AE49=0,1,0)</f>
        <v>1</v>
      </c>
      <c r="AF42">
        <f>IF('Qualitative Daten'!AF49=35000,1,0)</f>
        <v>0</v>
      </c>
      <c r="AG42">
        <f>IF('Qualitative Daten'!AG49=1000,1,0)</f>
        <v>0</v>
      </c>
      <c r="AH42">
        <f>IF('Qualitative Daten'!AH49=8,1,0)</f>
        <v>0</v>
      </c>
      <c r="AI42">
        <f>IF('Qualitative Daten'!AI49=1,1,0)</f>
        <v>0</v>
      </c>
      <c r="AJ42">
        <f>IF('Qualitative Daten'!AJ49=7,1,0)</f>
        <v>0</v>
      </c>
      <c r="AK42">
        <f>IF('Qualitative Daten'!AK49=8,1,0)</f>
        <v>0</v>
      </c>
      <c r="AL42">
        <f>IF('Qualitative Daten'!AL49=600,1,0)</f>
        <v>0</v>
      </c>
      <c r="AM42">
        <f>IF('Qualitative Daten'!AM49=800,1,0)</f>
        <v>0</v>
      </c>
      <c r="AN42">
        <f>IF('Qualitative Daten'!AN49=42,1,0)</f>
        <v>0</v>
      </c>
      <c r="AO42">
        <f>IF('Qualitative Daten'!AO49=43,1,0)</f>
        <v>0</v>
      </c>
      <c r="AP42">
        <f>IF('Qualitative Daten'!AP49=9,1,0)</f>
        <v>0</v>
      </c>
      <c r="AQ42">
        <f>IF('Qualitative Daten'!AQ49=81,1,0)</f>
        <v>0</v>
      </c>
      <c r="AR42">
        <f>IF('Qualitative Daten'!AR49=20,1,0)</f>
        <v>0</v>
      </c>
      <c r="AS42">
        <f>IF('Qualitative Daten'!AS49=1,1,0)</f>
        <v>0</v>
      </c>
      <c r="AT42">
        <f>IF('Qualitative Daten'!AT49=6,1,0)</f>
        <v>0</v>
      </c>
      <c r="AU42">
        <f>IF('Qualitative Daten'!AU49=1,1,0)</f>
        <v>0</v>
      </c>
      <c r="AV42">
        <f>IF('Qualitative Daten'!AV49=1,1,0)</f>
        <v>0</v>
      </c>
      <c r="AW42">
        <f>IF(OR('Qualitative Daten'!AW49=0.6,'Qualitative Daten'!AW49="3'5"),1,0)</f>
        <v>0</v>
      </c>
      <c r="AX42">
        <f>IF(OR('Qualitative Daten'!AX49=2.25,'Qualitative Daten'!AX49="2,1'4",'Qualitative Daten'!AX49="9'4"),1,0)</f>
        <v>0</v>
      </c>
      <c r="AY42">
        <f>IF('Qualitative Daten'!AY49=1,1,0)</f>
        <v>0</v>
      </c>
      <c r="AZ42">
        <f>IF('Qualitative Daten'!AZ49=3,1,0)</f>
        <v>0</v>
      </c>
      <c r="BA42">
        <f>IF('Qualitative Daten'!BA49=6,1,0)</f>
        <v>0</v>
      </c>
      <c r="BB42">
        <f>IF('Qualitative Daten'!BB49=1,1,0)</f>
        <v>0</v>
      </c>
      <c r="BC42">
        <f>IF('Qualitative Daten'!BC49="&gt;",1,0)</f>
        <v>0</v>
      </c>
      <c r="BD42">
        <f>IF('Qualitative Daten'!BD49="&lt;",1,0)</f>
        <v>0</v>
      </c>
      <c r="BE42">
        <f>IF('Qualitative Daten'!BE49=2,1,0)</f>
        <v>0</v>
      </c>
      <c r="BF42">
        <f>IF('Qualitative Daten'!BF49=7,1,0)</f>
        <v>0</v>
      </c>
      <c r="BG42">
        <f>IF('Qualitative Daten'!BG49=0,1,0)</f>
        <v>1</v>
      </c>
      <c r="BH42">
        <f>IF('Qualitative Daten'!BH49="7'3",1,0)</f>
        <v>0</v>
      </c>
      <c r="BI42">
        <f>IF('Qualitative Daten'!BI49="9'10",1,0)</f>
        <v>0</v>
      </c>
      <c r="BJ42">
        <f>IF('Qualitative Daten'!BJ49="1'6",1,0)</f>
        <v>0</v>
      </c>
      <c r="BK42">
        <f>IF('Qualitative Daten'!BK49=5.8,1,0)</f>
        <v>0</v>
      </c>
      <c r="BL42">
        <f>IF('Qualitative Daten'!BL49=37.7,1,0)</f>
        <v>0</v>
      </c>
      <c r="BM42">
        <f>IF('Qualitative Daten'!BM49=0,1,0)</f>
        <v>1</v>
      </c>
      <c r="BN42">
        <f>IF('Qualitative Daten'!BN49=2.56,1,0)</f>
        <v>0</v>
      </c>
      <c r="BO42">
        <f>IF('Qualitative Daten'!BO49=1.49,1,0)</f>
        <v>0</v>
      </c>
      <c r="BP42">
        <f>IF('Qualitative Daten'!BP49=3.5,1,0)</f>
        <v>0</v>
      </c>
      <c r="BQ42">
        <f>IF('Qualitative Daten'!BQ49=4.82,1,0)</f>
        <v>0</v>
      </c>
      <c r="BR42">
        <f>IF('Qualitative Daten'!BR49=2,1,0)</f>
        <v>0</v>
      </c>
      <c r="BS42">
        <f>IF('Qualitative Daten'!BS49=3,1,0)</f>
        <v>0</v>
      </c>
      <c r="BT42">
        <f>IF('Qualitative Daten'!BT49=15,1,0)</f>
        <v>0</v>
      </c>
      <c r="BU42">
        <f>IF('Qualitative Daten'!BU49=8,1,0)</f>
        <v>0</v>
      </c>
      <c r="BV42">
        <f>IF('Qualitative Daten'!BV49=14,1,0)</f>
        <v>0</v>
      </c>
      <c r="BW42">
        <f>IF('Qualitative Daten'!BW49=2,1,0)</f>
        <v>0</v>
      </c>
      <c r="BY42">
        <f t="shared" si="0"/>
        <v>3</v>
      </c>
      <c r="BZ42">
        <f t="shared" si="1"/>
        <v>70</v>
      </c>
      <c r="CA42">
        <f>COUNTIF('Qualitative Daten'!C49:BW49,999)</f>
        <v>0</v>
      </c>
      <c r="CB42" s="2">
        <f t="shared" si="2"/>
        <v>4.1095890410958902E-2</v>
      </c>
      <c r="CC42" s="2">
        <f t="shared" si="3"/>
        <v>2.2727272727272728E-2</v>
      </c>
      <c r="CD42" s="2">
        <f t="shared" si="4"/>
        <v>5.8823529411764705E-2</v>
      </c>
      <c r="CE42" s="2">
        <f t="shared" si="5"/>
        <v>0.16666666666666666</v>
      </c>
      <c r="CF42" s="2">
        <f t="shared" si="6"/>
        <v>0</v>
      </c>
    </row>
    <row r="43" spans="1:84" x14ac:dyDescent="0.35">
      <c r="A43">
        <f>'Qualitative Daten'!A50</f>
        <v>0</v>
      </c>
      <c r="B43">
        <f>'Qualitative Daten'!B50</f>
        <v>0</v>
      </c>
      <c r="C43">
        <f>IF('Qualitative Daten'!C50=7000,1,0)</f>
        <v>0</v>
      </c>
      <c r="D43">
        <f>IF('Qualitative Daten'!D50=5300,1,0)</f>
        <v>0</v>
      </c>
      <c r="E43">
        <f>IF('Qualitative Daten'!E50=4080,1,0)</f>
        <v>0</v>
      </c>
      <c r="F43">
        <f>IF('Qualitative Daten'!F50=12500,1,0)</f>
        <v>0</v>
      </c>
      <c r="G43">
        <f>IF('Qualitative Daten'!G50=9900,1,0)</f>
        <v>0</v>
      </c>
      <c r="H43">
        <f>IF('Qualitative Daten'!H50=4600,1,0)</f>
        <v>0</v>
      </c>
      <c r="I43">
        <f>IF('Qualitative Daten'!I50=4000,1,0)</f>
        <v>0</v>
      </c>
      <c r="J43">
        <f>IF('Qualitative Daten'!J50=6999,1,0)</f>
        <v>0</v>
      </c>
      <c r="K43">
        <f>IF('Qualitative Daten'!K50=2490,1,0)</f>
        <v>0</v>
      </c>
      <c r="L43">
        <f>IF('Qualitative Daten'!L50=3900,1,0)</f>
        <v>0</v>
      </c>
      <c r="M43">
        <f>IF('Qualitative Daten'!M50="&gt;",1,0)</f>
        <v>0</v>
      </c>
      <c r="N43">
        <f>IF('Qualitative Daten'!N50="&gt;",1,0)</f>
        <v>0</v>
      </c>
      <c r="O43">
        <f>IF('Qualitative Daten'!O50="&lt;",1,0)</f>
        <v>0</v>
      </c>
      <c r="P43">
        <f>IF('Qualitative Daten'!P50=500,1,0)</f>
        <v>0</v>
      </c>
      <c r="Q43">
        <f>IF('Qualitative Daten'!Q50=836,1,0)</f>
        <v>0</v>
      </c>
      <c r="R43">
        <f>IF('Qualitative Daten'!R50=4500,1,0)</f>
        <v>0</v>
      </c>
      <c r="S43">
        <f>IF('Qualitative Daten'!S50=64000,1,0)</f>
        <v>0</v>
      </c>
      <c r="T43">
        <f>IF('Qualitative Daten'!T50=699,1,0)</f>
        <v>0</v>
      </c>
      <c r="U43">
        <f>IF('Qualitative Daten'!U50=254,1,0)</f>
        <v>0</v>
      </c>
      <c r="V43">
        <f>IF('Qualitative Daten'!V50=2500,1,0)</f>
        <v>0</v>
      </c>
      <c r="W43">
        <f>IF('Qualitative Daten'!W50=49000,1,0)</f>
        <v>0</v>
      </c>
      <c r="X43">
        <f>IF('Qualitative Daten'!X50=45,1,0)</f>
        <v>0</v>
      </c>
      <c r="Y43">
        <f>IF('Qualitative Daten'!Y50=699,1,0)</f>
        <v>0</v>
      </c>
      <c r="Z43">
        <f>IF('Qualitative Daten'!Z50=51,1,0)</f>
        <v>0</v>
      </c>
      <c r="AA43">
        <f>IF('Qualitative Daten'!AA50=78,1,0)</f>
        <v>0</v>
      </c>
      <c r="AB43">
        <f>IF('Qualitative Daten'!AB50=6,1,0)</f>
        <v>0</v>
      </c>
      <c r="AC43">
        <f>IF('Qualitative Daten'!AC50=80,1,0)</f>
        <v>0</v>
      </c>
      <c r="AD43">
        <f>IF('Qualitative Daten'!AD50=32,1,0)</f>
        <v>0</v>
      </c>
      <c r="AE43">
        <f>IF('Qualitative Daten'!AE50=0,1,0)</f>
        <v>1</v>
      </c>
      <c r="AF43">
        <f>IF('Qualitative Daten'!AF50=35000,1,0)</f>
        <v>0</v>
      </c>
      <c r="AG43">
        <f>IF('Qualitative Daten'!AG50=1000,1,0)</f>
        <v>0</v>
      </c>
      <c r="AH43">
        <f>IF('Qualitative Daten'!AH50=8,1,0)</f>
        <v>0</v>
      </c>
      <c r="AI43">
        <f>IF('Qualitative Daten'!AI50=1,1,0)</f>
        <v>0</v>
      </c>
      <c r="AJ43">
        <f>IF('Qualitative Daten'!AJ50=7,1,0)</f>
        <v>0</v>
      </c>
      <c r="AK43">
        <f>IF('Qualitative Daten'!AK50=8,1,0)</f>
        <v>0</v>
      </c>
      <c r="AL43">
        <f>IF('Qualitative Daten'!AL50=600,1,0)</f>
        <v>0</v>
      </c>
      <c r="AM43">
        <f>IF('Qualitative Daten'!AM50=800,1,0)</f>
        <v>0</v>
      </c>
      <c r="AN43">
        <f>IF('Qualitative Daten'!AN50=42,1,0)</f>
        <v>0</v>
      </c>
      <c r="AO43">
        <f>IF('Qualitative Daten'!AO50=43,1,0)</f>
        <v>0</v>
      </c>
      <c r="AP43">
        <f>IF('Qualitative Daten'!AP50=9,1,0)</f>
        <v>0</v>
      </c>
      <c r="AQ43">
        <f>IF('Qualitative Daten'!AQ50=81,1,0)</f>
        <v>0</v>
      </c>
      <c r="AR43">
        <f>IF('Qualitative Daten'!AR50=20,1,0)</f>
        <v>0</v>
      </c>
      <c r="AS43">
        <f>IF('Qualitative Daten'!AS50=1,1,0)</f>
        <v>0</v>
      </c>
      <c r="AT43">
        <f>IF('Qualitative Daten'!AT50=6,1,0)</f>
        <v>0</v>
      </c>
      <c r="AU43">
        <f>IF('Qualitative Daten'!AU50=1,1,0)</f>
        <v>0</v>
      </c>
      <c r="AV43">
        <f>IF('Qualitative Daten'!AV50=1,1,0)</f>
        <v>0</v>
      </c>
      <c r="AW43">
        <f>IF(OR('Qualitative Daten'!AW50=0.6,'Qualitative Daten'!AW50="3'5"),1,0)</f>
        <v>0</v>
      </c>
      <c r="AX43">
        <f>IF(OR('Qualitative Daten'!AX50=2.25,'Qualitative Daten'!AX50="2,1'4",'Qualitative Daten'!AX50="9'4"),1,0)</f>
        <v>0</v>
      </c>
      <c r="AY43">
        <f>IF('Qualitative Daten'!AY50=1,1,0)</f>
        <v>0</v>
      </c>
      <c r="AZ43">
        <f>IF('Qualitative Daten'!AZ50=3,1,0)</f>
        <v>0</v>
      </c>
      <c r="BA43">
        <f>IF('Qualitative Daten'!BA50=6,1,0)</f>
        <v>0</v>
      </c>
      <c r="BB43">
        <f>IF('Qualitative Daten'!BB50=1,1,0)</f>
        <v>0</v>
      </c>
      <c r="BC43">
        <f>IF('Qualitative Daten'!BC50="&gt;",1,0)</f>
        <v>0</v>
      </c>
      <c r="BD43">
        <f>IF('Qualitative Daten'!BD50="&lt;",1,0)</f>
        <v>0</v>
      </c>
      <c r="BE43">
        <f>IF('Qualitative Daten'!BE50=2,1,0)</f>
        <v>0</v>
      </c>
      <c r="BF43">
        <f>IF('Qualitative Daten'!BF50=7,1,0)</f>
        <v>0</v>
      </c>
      <c r="BG43">
        <f>IF('Qualitative Daten'!BG50=0,1,0)</f>
        <v>1</v>
      </c>
      <c r="BH43">
        <f>IF('Qualitative Daten'!BH50="7'3",1,0)</f>
        <v>0</v>
      </c>
      <c r="BI43">
        <f>IF('Qualitative Daten'!BI50="9'10",1,0)</f>
        <v>0</v>
      </c>
      <c r="BJ43">
        <f>IF('Qualitative Daten'!BJ50="1'6",1,0)</f>
        <v>0</v>
      </c>
      <c r="BK43">
        <f>IF('Qualitative Daten'!BK50=5.8,1,0)</f>
        <v>0</v>
      </c>
      <c r="BL43">
        <f>IF('Qualitative Daten'!BL50=37.7,1,0)</f>
        <v>0</v>
      </c>
      <c r="BM43">
        <f>IF('Qualitative Daten'!BM50=0,1,0)</f>
        <v>1</v>
      </c>
      <c r="BN43">
        <f>IF('Qualitative Daten'!BN50=2.56,1,0)</f>
        <v>0</v>
      </c>
      <c r="BO43">
        <f>IF('Qualitative Daten'!BO50=1.49,1,0)</f>
        <v>0</v>
      </c>
      <c r="BP43">
        <f>IF('Qualitative Daten'!BP50=3.5,1,0)</f>
        <v>0</v>
      </c>
      <c r="BQ43">
        <f>IF('Qualitative Daten'!BQ50=4.82,1,0)</f>
        <v>0</v>
      </c>
      <c r="BR43">
        <f>IF('Qualitative Daten'!BR50=2,1,0)</f>
        <v>0</v>
      </c>
      <c r="BS43">
        <f>IF('Qualitative Daten'!BS50=3,1,0)</f>
        <v>0</v>
      </c>
      <c r="BT43">
        <f>IF('Qualitative Daten'!BT50=15,1,0)</f>
        <v>0</v>
      </c>
      <c r="BU43">
        <f>IF('Qualitative Daten'!BU50=8,1,0)</f>
        <v>0</v>
      </c>
      <c r="BV43">
        <f>IF('Qualitative Daten'!BV50=14,1,0)</f>
        <v>0</v>
      </c>
      <c r="BW43">
        <f>IF('Qualitative Daten'!BW50=2,1,0)</f>
        <v>0</v>
      </c>
      <c r="BY43">
        <f t="shared" si="0"/>
        <v>3</v>
      </c>
      <c r="BZ43">
        <f t="shared" si="1"/>
        <v>70</v>
      </c>
      <c r="CA43">
        <f>COUNTIF('Qualitative Daten'!C50:BW50,999)</f>
        <v>0</v>
      </c>
      <c r="CB43" s="2">
        <f t="shared" si="2"/>
        <v>4.1095890410958902E-2</v>
      </c>
      <c r="CC43" s="2">
        <f t="shared" si="3"/>
        <v>2.2727272727272728E-2</v>
      </c>
      <c r="CD43" s="2">
        <f t="shared" si="4"/>
        <v>5.8823529411764705E-2</v>
      </c>
      <c r="CE43" s="2">
        <f t="shared" si="5"/>
        <v>0.16666666666666666</v>
      </c>
      <c r="CF43" s="2">
        <f t="shared" si="6"/>
        <v>0</v>
      </c>
    </row>
    <row r="44" spans="1:84" x14ac:dyDescent="0.35">
      <c r="A44">
        <f>'Qualitative Daten'!A51</f>
        <v>0</v>
      </c>
      <c r="B44">
        <f>'Qualitative Daten'!B51</f>
        <v>0</v>
      </c>
      <c r="C44">
        <f>IF('Qualitative Daten'!C51=7000,1,0)</f>
        <v>0</v>
      </c>
      <c r="D44">
        <f>IF('Qualitative Daten'!D51=5300,1,0)</f>
        <v>0</v>
      </c>
      <c r="E44">
        <f>IF('Qualitative Daten'!E51=4080,1,0)</f>
        <v>0</v>
      </c>
      <c r="F44">
        <f>IF('Qualitative Daten'!F51=12500,1,0)</f>
        <v>0</v>
      </c>
      <c r="G44">
        <f>IF('Qualitative Daten'!G51=9900,1,0)</f>
        <v>0</v>
      </c>
      <c r="H44">
        <f>IF('Qualitative Daten'!H51=4600,1,0)</f>
        <v>0</v>
      </c>
      <c r="I44">
        <f>IF('Qualitative Daten'!I51=4000,1,0)</f>
        <v>0</v>
      </c>
      <c r="J44">
        <f>IF('Qualitative Daten'!J51=6999,1,0)</f>
        <v>0</v>
      </c>
      <c r="K44">
        <f>IF('Qualitative Daten'!K51=2490,1,0)</f>
        <v>0</v>
      </c>
      <c r="L44">
        <f>IF('Qualitative Daten'!L51=3900,1,0)</f>
        <v>0</v>
      </c>
      <c r="M44">
        <f>IF('Qualitative Daten'!M51="&gt;",1,0)</f>
        <v>0</v>
      </c>
      <c r="N44">
        <f>IF('Qualitative Daten'!N51="&gt;",1,0)</f>
        <v>0</v>
      </c>
      <c r="O44">
        <f>IF('Qualitative Daten'!O51="&lt;",1,0)</f>
        <v>0</v>
      </c>
      <c r="P44">
        <f>IF('Qualitative Daten'!P51=500,1,0)</f>
        <v>0</v>
      </c>
      <c r="Q44">
        <f>IF('Qualitative Daten'!Q51=836,1,0)</f>
        <v>0</v>
      </c>
      <c r="R44">
        <f>IF('Qualitative Daten'!R51=4500,1,0)</f>
        <v>0</v>
      </c>
      <c r="S44">
        <f>IF('Qualitative Daten'!S51=64000,1,0)</f>
        <v>0</v>
      </c>
      <c r="T44">
        <f>IF('Qualitative Daten'!T51=699,1,0)</f>
        <v>0</v>
      </c>
      <c r="U44">
        <f>IF('Qualitative Daten'!U51=254,1,0)</f>
        <v>0</v>
      </c>
      <c r="V44">
        <f>IF('Qualitative Daten'!V51=2500,1,0)</f>
        <v>0</v>
      </c>
      <c r="W44">
        <f>IF('Qualitative Daten'!W51=49000,1,0)</f>
        <v>0</v>
      </c>
      <c r="X44">
        <f>IF('Qualitative Daten'!X51=45,1,0)</f>
        <v>0</v>
      </c>
      <c r="Y44">
        <f>IF('Qualitative Daten'!Y51=699,1,0)</f>
        <v>0</v>
      </c>
      <c r="Z44">
        <f>IF('Qualitative Daten'!Z51=51,1,0)</f>
        <v>0</v>
      </c>
      <c r="AA44">
        <f>IF('Qualitative Daten'!AA51=78,1,0)</f>
        <v>0</v>
      </c>
      <c r="AB44">
        <f>IF('Qualitative Daten'!AB51=6,1,0)</f>
        <v>0</v>
      </c>
      <c r="AC44">
        <f>IF('Qualitative Daten'!AC51=80,1,0)</f>
        <v>0</v>
      </c>
      <c r="AD44">
        <f>IF('Qualitative Daten'!AD51=32,1,0)</f>
        <v>0</v>
      </c>
      <c r="AE44">
        <f>IF('Qualitative Daten'!AE51=0,1,0)</f>
        <v>1</v>
      </c>
      <c r="AF44">
        <f>IF('Qualitative Daten'!AF51=35000,1,0)</f>
        <v>0</v>
      </c>
      <c r="AG44">
        <f>IF('Qualitative Daten'!AG51=1000,1,0)</f>
        <v>0</v>
      </c>
      <c r="AH44">
        <f>IF('Qualitative Daten'!AH51=8,1,0)</f>
        <v>0</v>
      </c>
      <c r="AI44">
        <f>IF('Qualitative Daten'!AI51=1,1,0)</f>
        <v>0</v>
      </c>
      <c r="AJ44">
        <f>IF('Qualitative Daten'!AJ51=7,1,0)</f>
        <v>0</v>
      </c>
      <c r="AK44">
        <f>IF('Qualitative Daten'!AK51=8,1,0)</f>
        <v>0</v>
      </c>
      <c r="AL44">
        <f>IF('Qualitative Daten'!AL51=600,1,0)</f>
        <v>0</v>
      </c>
      <c r="AM44">
        <f>IF('Qualitative Daten'!AM51=800,1,0)</f>
        <v>0</v>
      </c>
      <c r="AN44">
        <f>IF('Qualitative Daten'!AN51=42,1,0)</f>
        <v>0</v>
      </c>
      <c r="AO44">
        <f>IF('Qualitative Daten'!AO51=43,1,0)</f>
        <v>0</v>
      </c>
      <c r="AP44">
        <f>IF('Qualitative Daten'!AP51=9,1,0)</f>
        <v>0</v>
      </c>
      <c r="AQ44">
        <f>IF('Qualitative Daten'!AQ51=81,1,0)</f>
        <v>0</v>
      </c>
      <c r="AR44">
        <f>IF('Qualitative Daten'!AR51=20,1,0)</f>
        <v>0</v>
      </c>
      <c r="AS44">
        <f>IF('Qualitative Daten'!AS51=1,1,0)</f>
        <v>0</v>
      </c>
      <c r="AT44">
        <f>IF('Qualitative Daten'!AT51=6,1,0)</f>
        <v>0</v>
      </c>
      <c r="AU44">
        <f>IF('Qualitative Daten'!AU51=1,1,0)</f>
        <v>0</v>
      </c>
      <c r="AV44">
        <f>IF('Qualitative Daten'!AV51=1,1,0)</f>
        <v>0</v>
      </c>
      <c r="AW44">
        <f>IF(OR('Qualitative Daten'!AW51=0.6,'Qualitative Daten'!AW51="3'5"),1,0)</f>
        <v>0</v>
      </c>
      <c r="AX44">
        <f>IF(OR('Qualitative Daten'!AX51=2.25,'Qualitative Daten'!AX51="2,1'4",'Qualitative Daten'!AX51="9'4"),1,0)</f>
        <v>0</v>
      </c>
      <c r="AY44">
        <f>IF('Qualitative Daten'!AY51=1,1,0)</f>
        <v>0</v>
      </c>
      <c r="AZ44">
        <f>IF('Qualitative Daten'!AZ51=3,1,0)</f>
        <v>0</v>
      </c>
      <c r="BA44">
        <f>IF('Qualitative Daten'!BA51=6,1,0)</f>
        <v>0</v>
      </c>
      <c r="BB44">
        <f>IF('Qualitative Daten'!BB51=1,1,0)</f>
        <v>0</v>
      </c>
      <c r="BC44">
        <f>IF('Qualitative Daten'!BC51="&gt;",1,0)</f>
        <v>0</v>
      </c>
      <c r="BD44">
        <f>IF('Qualitative Daten'!BD51="&lt;",1,0)</f>
        <v>0</v>
      </c>
      <c r="BE44">
        <f>IF('Qualitative Daten'!BE51=2,1,0)</f>
        <v>0</v>
      </c>
      <c r="BF44">
        <f>IF('Qualitative Daten'!BF51=7,1,0)</f>
        <v>0</v>
      </c>
      <c r="BG44">
        <f>IF('Qualitative Daten'!BG51=0,1,0)</f>
        <v>1</v>
      </c>
      <c r="BH44">
        <f>IF('Qualitative Daten'!BH51="7'3",1,0)</f>
        <v>0</v>
      </c>
      <c r="BI44">
        <f>IF('Qualitative Daten'!BI51="9'10",1,0)</f>
        <v>0</v>
      </c>
      <c r="BJ44">
        <f>IF('Qualitative Daten'!BJ51="1'6",1,0)</f>
        <v>0</v>
      </c>
      <c r="BK44">
        <f>IF('Qualitative Daten'!BK51=5.8,1,0)</f>
        <v>0</v>
      </c>
      <c r="BL44">
        <f>IF('Qualitative Daten'!BL51=37.7,1,0)</f>
        <v>0</v>
      </c>
      <c r="BM44">
        <f>IF('Qualitative Daten'!BM51=0,1,0)</f>
        <v>1</v>
      </c>
      <c r="BN44">
        <f>IF('Qualitative Daten'!BN51=2.56,1,0)</f>
        <v>0</v>
      </c>
      <c r="BO44">
        <f>IF('Qualitative Daten'!BO51=1.49,1,0)</f>
        <v>0</v>
      </c>
      <c r="BP44">
        <f>IF('Qualitative Daten'!BP51=3.5,1,0)</f>
        <v>0</v>
      </c>
      <c r="BQ44">
        <f>IF('Qualitative Daten'!BQ51=4.82,1,0)</f>
        <v>0</v>
      </c>
      <c r="BR44">
        <f>IF('Qualitative Daten'!BR51=2,1,0)</f>
        <v>0</v>
      </c>
      <c r="BS44">
        <f>IF('Qualitative Daten'!BS51=3,1,0)</f>
        <v>0</v>
      </c>
      <c r="BT44">
        <f>IF('Qualitative Daten'!BT51=15,1,0)</f>
        <v>0</v>
      </c>
      <c r="BU44">
        <f>IF('Qualitative Daten'!BU51=8,1,0)</f>
        <v>0</v>
      </c>
      <c r="BV44">
        <f>IF('Qualitative Daten'!BV51=14,1,0)</f>
        <v>0</v>
      </c>
      <c r="BW44">
        <f>IF('Qualitative Daten'!BW51=2,1,0)</f>
        <v>0</v>
      </c>
      <c r="BY44">
        <f t="shared" si="0"/>
        <v>3</v>
      </c>
      <c r="BZ44">
        <f t="shared" si="1"/>
        <v>70</v>
      </c>
      <c r="CA44">
        <f>COUNTIF('Qualitative Daten'!C51:BW51,999)</f>
        <v>0</v>
      </c>
      <c r="CB44" s="2">
        <f t="shared" si="2"/>
        <v>4.1095890410958902E-2</v>
      </c>
      <c r="CC44" s="2">
        <f t="shared" si="3"/>
        <v>2.2727272727272728E-2</v>
      </c>
      <c r="CD44" s="2">
        <f t="shared" si="4"/>
        <v>5.8823529411764705E-2</v>
      </c>
      <c r="CE44" s="2">
        <f t="shared" si="5"/>
        <v>0.16666666666666666</v>
      </c>
      <c r="CF44" s="2">
        <f t="shared" si="6"/>
        <v>0</v>
      </c>
    </row>
    <row r="45" spans="1:84" x14ac:dyDescent="0.35">
      <c r="A45">
        <f>'Qualitative Daten'!A52</f>
        <v>0</v>
      </c>
      <c r="B45">
        <f>'Qualitative Daten'!B52</f>
        <v>0</v>
      </c>
      <c r="C45">
        <f>IF('Qualitative Daten'!C52=7000,1,0)</f>
        <v>0</v>
      </c>
      <c r="D45">
        <f>IF('Qualitative Daten'!D52=5300,1,0)</f>
        <v>0</v>
      </c>
      <c r="E45">
        <f>IF('Qualitative Daten'!E52=4080,1,0)</f>
        <v>0</v>
      </c>
      <c r="F45">
        <f>IF('Qualitative Daten'!F52=12500,1,0)</f>
        <v>0</v>
      </c>
      <c r="G45">
        <f>IF('Qualitative Daten'!G52=9900,1,0)</f>
        <v>0</v>
      </c>
      <c r="H45">
        <f>IF('Qualitative Daten'!H52=4600,1,0)</f>
        <v>0</v>
      </c>
      <c r="I45">
        <f>IF('Qualitative Daten'!I52=4000,1,0)</f>
        <v>0</v>
      </c>
      <c r="J45">
        <f>IF('Qualitative Daten'!J52=6999,1,0)</f>
        <v>0</v>
      </c>
      <c r="K45">
        <f>IF('Qualitative Daten'!K52=2490,1,0)</f>
        <v>0</v>
      </c>
      <c r="L45">
        <f>IF('Qualitative Daten'!L52=3900,1,0)</f>
        <v>0</v>
      </c>
      <c r="M45">
        <f>IF('Qualitative Daten'!M52="&gt;",1,0)</f>
        <v>0</v>
      </c>
      <c r="N45">
        <f>IF('Qualitative Daten'!N52="&gt;",1,0)</f>
        <v>0</v>
      </c>
      <c r="O45">
        <f>IF('Qualitative Daten'!O52="&lt;",1,0)</f>
        <v>0</v>
      </c>
      <c r="P45">
        <f>IF('Qualitative Daten'!P52=500,1,0)</f>
        <v>0</v>
      </c>
      <c r="Q45">
        <f>IF('Qualitative Daten'!Q52=836,1,0)</f>
        <v>0</v>
      </c>
      <c r="R45">
        <f>IF('Qualitative Daten'!R52=4500,1,0)</f>
        <v>0</v>
      </c>
      <c r="S45">
        <f>IF('Qualitative Daten'!S52=64000,1,0)</f>
        <v>0</v>
      </c>
      <c r="T45">
        <f>IF('Qualitative Daten'!T52=699,1,0)</f>
        <v>0</v>
      </c>
      <c r="U45">
        <f>IF('Qualitative Daten'!U52=254,1,0)</f>
        <v>0</v>
      </c>
      <c r="V45">
        <f>IF('Qualitative Daten'!V52=2500,1,0)</f>
        <v>0</v>
      </c>
      <c r="W45">
        <f>IF('Qualitative Daten'!W52=49000,1,0)</f>
        <v>0</v>
      </c>
      <c r="X45">
        <f>IF('Qualitative Daten'!X52=45,1,0)</f>
        <v>0</v>
      </c>
      <c r="Y45">
        <f>IF('Qualitative Daten'!Y52=699,1,0)</f>
        <v>0</v>
      </c>
      <c r="Z45">
        <f>IF('Qualitative Daten'!Z52=51,1,0)</f>
        <v>0</v>
      </c>
      <c r="AA45">
        <f>IF('Qualitative Daten'!AA52=78,1,0)</f>
        <v>0</v>
      </c>
      <c r="AB45">
        <f>IF('Qualitative Daten'!AB52=6,1,0)</f>
        <v>0</v>
      </c>
      <c r="AC45">
        <f>IF('Qualitative Daten'!AC52=80,1,0)</f>
        <v>0</v>
      </c>
      <c r="AD45">
        <f>IF('Qualitative Daten'!AD52=32,1,0)</f>
        <v>0</v>
      </c>
      <c r="AE45">
        <f>IF('Qualitative Daten'!AE52=0,1,0)</f>
        <v>1</v>
      </c>
      <c r="AF45">
        <f>IF('Qualitative Daten'!AF52=35000,1,0)</f>
        <v>0</v>
      </c>
      <c r="AG45">
        <f>IF('Qualitative Daten'!AG52=1000,1,0)</f>
        <v>0</v>
      </c>
      <c r="AH45">
        <f>IF('Qualitative Daten'!AH52=8,1,0)</f>
        <v>0</v>
      </c>
      <c r="AI45">
        <f>IF('Qualitative Daten'!AI52=1,1,0)</f>
        <v>0</v>
      </c>
      <c r="AJ45">
        <f>IF('Qualitative Daten'!AJ52=7,1,0)</f>
        <v>0</v>
      </c>
      <c r="AK45">
        <f>IF('Qualitative Daten'!AK52=8,1,0)</f>
        <v>0</v>
      </c>
      <c r="AL45">
        <f>IF('Qualitative Daten'!AL52=600,1,0)</f>
        <v>0</v>
      </c>
      <c r="AM45">
        <f>IF('Qualitative Daten'!AM52=800,1,0)</f>
        <v>0</v>
      </c>
      <c r="AN45">
        <f>IF('Qualitative Daten'!AN52=42,1,0)</f>
        <v>0</v>
      </c>
      <c r="AO45">
        <f>IF('Qualitative Daten'!AO52=43,1,0)</f>
        <v>0</v>
      </c>
      <c r="AP45">
        <f>IF('Qualitative Daten'!AP52=9,1,0)</f>
        <v>0</v>
      </c>
      <c r="AQ45">
        <f>IF('Qualitative Daten'!AQ52=81,1,0)</f>
        <v>0</v>
      </c>
      <c r="AR45">
        <f>IF('Qualitative Daten'!AR52=20,1,0)</f>
        <v>0</v>
      </c>
      <c r="AS45">
        <f>IF('Qualitative Daten'!AS52=1,1,0)</f>
        <v>0</v>
      </c>
      <c r="AT45">
        <f>IF('Qualitative Daten'!AT52=6,1,0)</f>
        <v>0</v>
      </c>
      <c r="AU45">
        <f>IF('Qualitative Daten'!AU52=1,1,0)</f>
        <v>0</v>
      </c>
      <c r="AV45">
        <f>IF('Qualitative Daten'!AV52=1,1,0)</f>
        <v>0</v>
      </c>
      <c r="AW45">
        <f>IF(OR('Qualitative Daten'!AW52=0.6,'Qualitative Daten'!AW52="3'5"),1,0)</f>
        <v>0</v>
      </c>
      <c r="AX45">
        <f>IF(OR('Qualitative Daten'!AX52=2.25,'Qualitative Daten'!AX52="2,1'4",'Qualitative Daten'!AX52="9'4"),1,0)</f>
        <v>0</v>
      </c>
      <c r="AY45">
        <f>IF('Qualitative Daten'!AY52=1,1,0)</f>
        <v>0</v>
      </c>
      <c r="AZ45">
        <f>IF('Qualitative Daten'!AZ52=3,1,0)</f>
        <v>0</v>
      </c>
      <c r="BA45">
        <f>IF('Qualitative Daten'!BA52=6,1,0)</f>
        <v>0</v>
      </c>
      <c r="BB45">
        <f>IF('Qualitative Daten'!BB52=1,1,0)</f>
        <v>0</v>
      </c>
      <c r="BC45">
        <f>IF('Qualitative Daten'!BC52="&gt;",1,0)</f>
        <v>0</v>
      </c>
      <c r="BD45">
        <f>IF('Qualitative Daten'!BD52="&lt;",1,0)</f>
        <v>0</v>
      </c>
      <c r="BE45">
        <f>IF('Qualitative Daten'!BE52=2,1,0)</f>
        <v>0</v>
      </c>
      <c r="BF45">
        <f>IF('Qualitative Daten'!BF52=7,1,0)</f>
        <v>0</v>
      </c>
      <c r="BG45">
        <f>IF('Qualitative Daten'!BG52=0,1,0)</f>
        <v>1</v>
      </c>
      <c r="BH45">
        <f>IF('Qualitative Daten'!BH52="7'3",1,0)</f>
        <v>0</v>
      </c>
      <c r="BI45">
        <f>IF('Qualitative Daten'!BI52="9'10",1,0)</f>
        <v>0</v>
      </c>
      <c r="BJ45">
        <f>IF('Qualitative Daten'!BJ52="1'6",1,0)</f>
        <v>0</v>
      </c>
      <c r="BK45">
        <f>IF('Qualitative Daten'!BK52=5.8,1,0)</f>
        <v>0</v>
      </c>
      <c r="BL45">
        <f>IF('Qualitative Daten'!BL52=37.7,1,0)</f>
        <v>0</v>
      </c>
      <c r="BM45">
        <f>IF('Qualitative Daten'!BM52=0,1,0)</f>
        <v>1</v>
      </c>
      <c r="BN45">
        <f>IF('Qualitative Daten'!BN52=2.56,1,0)</f>
        <v>0</v>
      </c>
      <c r="BO45">
        <f>IF('Qualitative Daten'!BO52=1.49,1,0)</f>
        <v>0</v>
      </c>
      <c r="BP45">
        <f>IF('Qualitative Daten'!BP52=3.5,1,0)</f>
        <v>0</v>
      </c>
      <c r="BQ45">
        <f>IF('Qualitative Daten'!BQ52=4.82,1,0)</f>
        <v>0</v>
      </c>
      <c r="BR45">
        <f>IF('Qualitative Daten'!BR52=2,1,0)</f>
        <v>0</v>
      </c>
      <c r="BS45">
        <f>IF('Qualitative Daten'!BS52=3,1,0)</f>
        <v>0</v>
      </c>
      <c r="BT45">
        <f>IF('Qualitative Daten'!BT52=15,1,0)</f>
        <v>0</v>
      </c>
      <c r="BU45">
        <f>IF('Qualitative Daten'!BU52=8,1,0)</f>
        <v>0</v>
      </c>
      <c r="BV45">
        <f>IF('Qualitative Daten'!BV52=14,1,0)</f>
        <v>0</v>
      </c>
      <c r="BW45">
        <f>IF('Qualitative Daten'!BW52=2,1,0)</f>
        <v>0</v>
      </c>
      <c r="BY45">
        <f t="shared" si="0"/>
        <v>3</v>
      </c>
      <c r="BZ45">
        <f t="shared" si="1"/>
        <v>70</v>
      </c>
      <c r="CA45">
        <f>COUNTIF('Qualitative Daten'!C52:BW52,999)</f>
        <v>0</v>
      </c>
      <c r="CB45" s="2">
        <f t="shared" si="2"/>
        <v>4.1095890410958902E-2</v>
      </c>
      <c r="CC45" s="2">
        <f t="shared" si="3"/>
        <v>2.2727272727272728E-2</v>
      </c>
      <c r="CD45" s="2">
        <f t="shared" si="4"/>
        <v>5.8823529411764705E-2</v>
      </c>
      <c r="CE45" s="2">
        <f t="shared" si="5"/>
        <v>0.16666666666666666</v>
      </c>
      <c r="CF45" s="2">
        <f t="shared" si="6"/>
        <v>0</v>
      </c>
    </row>
    <row r="46" spans="1:84" x14ac:dyDescent="0.35">
      <c r="A46">
        <f>'Qualitative Daten'!A53</f>
        <v>0</v>
      </c>
      <c r="B46">
        <f>'Qualitative Daten'!B53</f>
        <v>0</v>
      </c>
      <c r="C46">
        <f>IF('Qualitative Daten'!C53=7000,1,0)</f>
        <v>0</v>
      </c>
      <c r="D46">
        <f>IF('Qualitative Daten'!D53=5300,1,0)</f>
        <v>0</v>
      </c>
      <c r="E46">
        <f>IF('Qualitative Daten'!E53=4080,1,0)</f>
        <v>0</v>
      </c>
      <c r="F46">
        <f>IF('Qualitative Daten'!F53=12500,1,0)</f>
        <v>0</v>
      </c>
      <c r="G46">
        <f>IF('Qualitative Daten'!G53=9900,1,0)</f>
        <v>0</v>
      </c>
      <c r="H46">
        <f>IF('Qualitative Daten'!H53=4600,1,0)</f>
        <v>0</v>
      </c>
      <c r="I46">
        <f>IF('Qualitative Daten'!I53=4000,1,0)</f>
        <v>0</v>
      </c>
      <c r="J46">
        <f>IF('Qualitative Daten'!J53=6999,1,0)</f>
        <v>0</v>
      </c>
      <c r="K46">
        <f>IF('Qualitative Daten'!K53=2490,1,0)</f>
        <v>0</v>
      </c>
      <c r="L46">
        <f>IF('Qualitative Daten'!L53=3900,1,0)</f>
        <v>0</v>
      </c>
      <c r="M46">
        <f>IF('Qualitative Daten'!M53="&gt;",1,0)</f>
        <v>0</v>
      </c>
      <c r="N46">
        <f>IF('Qualitative Daten'!N53="&gt;",1,0)</f>
        <v>0</v>
      </c>
      <c r="O46">
        <f>IF('Qualitative Daten'!O53="&lt;",1,0)</f>
        <v>0</v>
      </c>
      <c r="P46">
        <f>IF('Qualitative Daten'!P53=500,1,0)</f>
        <v>0</v>
      </c>
      <c r="Q46">
        <f>IF('Qualitative Daten'!Q53=836,1,0)</f>
        <v>0</v>
      </c>
      <c r="R46">
        <f>IF('Qualitative Daten'!R53=4500,1,0)</f>
        <v>0</v>
      </c>
      <c r="S46">
        <f>IF('Qualitative Daten'!S53=64000,1,0)</f>
        <v>0</v>
      </c>
      <c r="T46">
        <f>IF('Qualitative Daten'!T53=699,1,0)</f>
        <v>0</v>
      </c>
      <c r="U46">
        <f>IF('Qualitative Daten'!U53=254,1,0)</f>
        <v>0</v>
      </c>
      <c r="V46">
        <f>IF('Qualitative Daten'!V53=2500,1,0)</f>
        <v>0</v>
      </c>
      <c r="W46">
        <f>IF('Qualitative Daten'!W53=49000,1,0)</f>
        <v>0</v>
      </c>
      <c r="X46">
        <f>IF('Qualitative Daten'!X53=45,1,0)</f>
        <v>0</v>
      </c>
      <c r="Y46">
        <f>IF('Qualitative Daten'!Y53=699,1,0)</f>
        <v>0</v>
      </c>
      <c r="Z46">
        <f>IF('Qualitative Daten'!Z53=51,1,0)</f>
        <v>0</v>
      </c>
      <c r="AA46">
        <f>IF('Qualitative Daten'!AA53=78,1,0)</f>
        <v>0</v>
      </c>
      <c r="AB46">
        <f>IF('Qualitative Daten'!AB53=6,1,0)</f>
        <v>0</v>
      </c>
      <c r="AC46">
        <f>IF('Qualitative Daten'!AC53=80,1,0)</f>
        <v>0</v>
      </c>
      <c r="AD46">
        <f>IF('Qualitative Daten'!AD53=32,1,0)</f>
        <v>0</v>
      </c>
      <c r="AE46">
        <f>IF('Qualitative Daten'!AE53=0,1,0)</f>
        <v>1</v>
      </c>
      <c r="AF46">
        <f>IF('Qualitative Daten'!AF53=35000,1,0)</f>
        <v>0</v>
      </c>
      <c r="AG46">
        <f>IF('Qualitative Daten'!AG53=1000,1,0)</f>
        <v>0</v>
      </c>
      <c r="AH46">
        <f>IF('Qualitative Daten'!AH53=8,1,0)</f>
        <v>0</v>
      </c>
      <c r="AI46">
        <f>IF('Qualitative Daten'!AI53=1,1,0)</f>
        <v>0</v>
      </c>
      <c r="AJ46">
        <f>IF('Qualitative Daten'!AJ53=7,1,0)</f>
        <v>0</v>
      </c>
      <c r="AK46">
        <f>IF('Qualitative Daten'!AK53=8,1,0)</f>
        <v>0</v>
      </c>
      <c r="AL46">
        <f>IF('Qualitative Daten'!AL53=600,1,0)</f>
        <v>0</v>
      </c>
      <c r="AM46">
        <f>IF('Qualitative Daten'!AM53=800,1,0)</f>
        <v>0</v>
      </c>
      <c r="AN46">
        <f>IF('Qualitative Daten'!AN53=42,1,0)</f>
        <v>0</v>
      </c>
      <c r="AO46">
        <f>IF('Qualitative Daten'!AO53=43,1,0)</f>
        <v>0</v>
      </c>
      <c r="AP46">
        <f>IF('Qualitative Daten'!AP53=9,1,0)</f>
        <v>0</v>
      </c>
      <c r="AQ46">
        <f>IF('Qualitative Daten'!AQ53=81,1,0)</f>
        <v>0</v>
      </c>
      <c r="AR46">
        <f>IF('Qualitative Daten'!AR53=20,1,0)</f>
        <v>0</v>
      </c>
      <c r="AS46">
        <f>IF('Qualitative Daten'!AS53=1,1,0)</f>
        <v>0</v>
      </c>
      <c r="AT46">
        <f>IF('Qualitative Daten'!AT53=6,1,0)</f>
        <v>0</v>
      </c>
      <c r="AU46">
        <f>IF('Qualitative Daten'!AU53=1,1,0)</f>
        <v>0</v>
      </c>
      <c r="AV46">
        <f>IF('Qualitative Daten'!AV53=1,1,0)</f>
        <v>0</v>
      </c>
      <c r="AW46">
        <f>IF(OR('Qualitative Daten'!AW53=0.6,'Qualitative Daten'!AW53="3'5"),1,0)</f>
        <v>0</v>
      </c>
      <c r="AX46">
        <f>IF(OR('Qualitative Daten'!AX53=2.25,'Qualitative Daten'!AX53="2,1'4",'Qualitative Daten'!AX53="9'4"),1,0)</f>
        <v>0</v>
      </c>
      <c r="AY46">
        <f>IF('Qualitative Daten'!AY53=1,1,0)</f>
        <v>0</v>
      </c>
      <c r="AZ46">
        <f>IF('Qualitative Daten'!AZ53=3,1,0)</f>
        <v>0</v>
      </c>
      <c r="BA46">
        <f>IF('Qualitative Daten'!BA53=6,1,0)</f>
        <v>0</v>
      </c>
      <c r="BB46">
        <f>IF('Qualitative Daten'!BB53=1,1,0)</f>
        <v>0</v>
      </c>
      <c r="BC46">
        <f>IF('Qualitative Daten'!BC53="&gt;",1,0)</f>
        <v>0</v>
      </c>
      <c r="BD46">
        <f>IF('Qualitative Daten'!BD53="&lt;",1,0)</f>
        <v>0</v>
      </c>
      <c r="BE46">
        <f>IF('Qualitative Daten'!BE53=2,1,0)</f>
        <v>0</v>
      </c>
      <c r="BF46">
        <f>IF('Qualitative Daten'!BF53=7,1,0)</f>
        <v>0</v>
      </c>
      <c r="BG46">
        <f>IF('Qualitative Daten'!BG53=0,1,0)</f>
        <v>1</v>
      </c>
      <c r="BH46">
        <f>IF('Qualitative Daten'!BH53="7'3",1,0)</f>
        <v>0</v>
      </c>
      <c r="BI46">
        <f>IF('Qualitative Daten'!BI53="9'10",1,0)</f>
        <v>0</v>
      </c>
      <c r="BJ46">
        <f>IF('Qualitative Daten'!BJ53="1'6",1,0)</f>
        <v>0</v>
      </c>
      <c r="BK46">
        <f>IF('Qualitative Daten'!BK53=5.8,1,0)</f>
        <v>0</v>
      </c>
      <c r="BL46">
        <f>IF('Qualitative Daten'!BL53=37.7,1,0)</f>
        <v>0</v>
      </c>
      <c r="BM46">
        <f>IF('Qualitative Daten'!BM53=0,1,0)</f>
        <v>1</v>
      </c>
      <c r="BN46">
        <f>IF('Qualitative Daten'!BN53=2.56,1,0)</f>
        <v>0</v>
      </c>
      <c r="BO46">
        <f>IF('Qualitative Daten'!BO53=1.49,1,0)</f>
        <v>0</v>
      </c>
      <c r="BP46">
        <f>IF('Qualitative Daten'!BP53=3.5,1,0)</f>
        <v>0</v>
      </c>
      <c r="BQ46">
        <f>IF('Qualitative Daten'!BQ53=4.82,1,0)</f>
        <v>0</v>
      </c>
      <c r="BR46">
        <f>IF('Qualitative Daten'!BR53=2,1,0)</f>
        <v>0</v>
      </c>
      <c r="BS46">
        <f>IF('Qualitative Daten'!BS53=3,1,0)</f>
        <v>0</v>
      </c>
      <c r="BT46">
        <f>IF('Qualitative Daten'!BT53=15,1,0)</f>
        <v>0</v>
      </c>
      <c r="BU46">
        <f>IF('Qualitative Daten'!BU53=8,1,0)</f>
        <v>0</v>
      </c>
      <c r="BV46">
        <f>IF('Qualitative Daten'!BV53=14,1,0)</f>
        <v>0</v>
      </c>
      <c r="BW46">
        <f>IF('Qualitative Daten'!BW53=2,1,0)</f>
        <v>0</v>
      </c>
      <c r="BY46">
        <f t="shared" si="0"/>
        <v>3</v>
      </c>
      <c r="BZ46">
        <f t="shared" si="1"/>
        <v>70</v>
      </c>
      <c r="CA46">
        <f>COUNTIF('Qualitative Daten'!C53:BW53,999)</f>
        <v>0</v>
      </c>
      <c r="CB46" s="2">
        <f t="shared" si="2"/>
        <v>4.1095890410958902E-2</v>
      </c>
      <c r="CC46" s="2">
        <f t="shared" si="3"/>
        <v>2.2727272727272728E-2</v>
      </c>
      <c r="CD46" s="2">
        <f t="shared" si="4"/>
        <v>5.8823529411764705E-2</v>
      </c>
      <c r="CE46" s="2">
        <f t="shared" si="5"/>
        <v>0.16666666666666666</v>
      </c>
      <c r="CF46" s="2">
        <f t="shared" si="6"/>
        <v>0</v>
      </c>
    </row>
    <row r="47" spans="1:84" x14ac:dyDescent="0.35">
      <c r="A47">
        <f>'Qualitative Daten'!A54</f>
        <v>0</v>
      </c>
      <c r="B47">
        <f>'Qualitative Daten'!B54</f>
        <v>0</v>
      </c>
      <c r="C47">
        <f>IF('Qualitative Daten'!C54=7000,1,0)</f>
        <v>0</v>
      </c>
      <c r="D47">
        <f>IF('Qualitative Daten'!D54=5300,1,0)</f>
        <v>0</v>
      </c>
      <c r="E47">
        <f>IF('Qualitative Daten'!E54=4080,1,0)</f>
        <v>0</v>
      </c>
      <c r="F47">
        <f>IF('Qualitative Daten'!F54=12500,1,0)</f>
        <v>0</v>
      </c>
      <c r="G47">
        <f>IF('Qualitative Daten'!G54=9900,1,0)</f>
        <v>0</v>
      </c>
      <c r="H47">
        <f>IF('Qualitative Daten'!H54=4600,1,0)</f>
        <v>0</v>
      </c>
      <c r="I47">
        <f>IF('Qualitative Daten'!I54=4000,1,0)</f>
        <v>0</v>
      </c>
      <c r="J47">
        <f>IF('Qualitative Daten'!J54=6999,1,0)</f>
        <v>0</v>
      </c>
      <c r="K47">
        <f>IF('Qualitative Daten'!K54=2490,1,0)</f>
        <v>0</v>
      </c>
      <c r="L47">
        <f>IF('Qualitative Daten'!L54=3900,1,0)</f>
        <v>0</v>
      </c>
      <c r="M47">
        <f>IF('Qualitative Daten'!M54="&gt;",1,0)</f>
        <v>0</v>
      </c>
      <c r="N47">
        <f>IF('Qualitative Daten'!N54="&gt;",1,0)</f>
        <v>0</v>
      </c>
      <c r="O47">
        <f>IF('Qualitative Daten'!O54="&lt;",1,0)</f>
        <v>0</v>
      </c>
      <c r="P47">
        <f>IF('Qualitative Daten'!P54=500,1,0)</f>
        <v>0</v>
      </c>
      <c r="Q47">
        <f>IF('Qualitative Daten'!Q54=836,1,0)</f>
        <v>0</v>
      </c>
      <c r="R47">
        <f>IF('Qualitative Daten'!R54=4500,1,0)</f>
        <v>0</v>
      </c>
      <c r="S47">
        <f>IF('Qualitative Daten'!S54=64000,1,0)</f>
        <v>0</v>
      </c>
      <c r="T47">
        <f>IF('Qualitative Daten'!T54=699,1,0)</f>
        <v>0</v>
      </c>
      <c r="U47">
        <f>IF('Qualitative Daten'!U54=254,1,0)</f>
        <v>0</v>
      </c>
      <c r="V47">
        <f>IF('Qualitative Daten'!V54=2500,1,0)</f>
        <v>0</v>
      </c>
      <c r="W47">
        <f>IF('Qualitative Daten'!W54=49000,1,0)</f>
        <v>0</v>
      </c>
      <c r="X47">
        <f>IF('Qualitative Daten'!X54=45,1,0)</f>
        <v>0</v>
      </c>
      <c r="Y47">
        <f>IF('Qualitative Daten'!Y54=699,1,0)</f>
        <v>0</v>
      </c>
      <c r="Z47">
        <f>IF('Qualitative Daten'!Z54=51,1,0)</f>
        <v>0</v>
      </c>
      <c r="AA47">
        <f>IF('Qualitative Daten'!AA54=78,1,0)</f>
        <v>0</v>
      </c>
      <c r="AB47">
        <f>IF('Qualitative Daten'!AB54=6,1,0)</f>
        <v>0</v>
      </c>
      <c r="AC47">
        <f>IF('Qualitative Daten'!AC54=80,1,0)</f>
        <v>0</v>
      </c>
      <c r="AD47">
        <f>IF('Qualitative Daten'!AD54=32,1,0)</f>
        <v>0</v>
      </c>
      <c r="AE47">
        <f>IF('Qualitative Daten'!AE54=0,1,0)</f>
        <v>1</v>
      </c>
      <c r="AF47">
        <f>IF('Qualitative Daten'!AF54=35000,1,0)</f>
        <v>0</v>
      </c>
      <c r="AG47">
        <f>IF('Qualitative Daten'!AG54=1000,1,0)</f>
        <v>0</v>
      </c>
      <c r="AH47">
        <f>IF('Qualitative Daten'!AH54=8,1,0)</f>
        <v>0</v>
      </c>
      <c r="AI47">
        <f>IF('Qualitative Daten'!AI54=1,1,0)</f>
        <v>0</v>
      </c>
      <c r="AJ47">
        <f>IF('Qualitative Daten'!AJ54=7,1,0)</f>
        <v>0</v>
      </c>
      <c r="AK47">
        <f>IF('Qualitative Daten'!AK54=8,1,0)</f>
        <v>0</v>
      </c>
      <c r="AL47">
        <f>IF('Qualitative Daten'!AL54=600,1,0)</f>
        <v>0</v>
      </c>
      <c r="AM47">
        <f>IF('Qualitative Daten'!AM54=800,1,0)</f>
        <v>0</v>
      </c>
      <c r="AN47">
        <f>IF('Qualitative Daten'!AN54=42,1,0)</f>
        <v>0</v>
      </c>
      <c r="AO47">
        <f>IF('Qualitative Daten'!AO54=43,1,0)</f>
        <v>0</v>
      </c>
      <c r="AP47">
        <f>IF('Qualitative Daten'!AP54=9,1,0)</f>
        <v>0</v>
      </c>
      <c r="AQ47">
        <f>IF('Qualitative Daten'!AQ54=81,1,0)</f>
        <v>0</v>
      </c>
      <c r="AR47">
        <f>IF('Qualitative Daten'!AR54=20,1,0)</f>
        <v>0</v>
      </c>
      <c r="AS47">
        <f>IF('Qualitative Daten'!AS54=1,1,0)</f>
        <v>0</v>
      </c>
      <c r="AT47">
        <f>IF('Qualitative Daten'!AT54=6,1,0)</f>
        <v>0</v>
      </c>
      <c r="AU47">
        <f>IF('Qualitative Daten'!AU54=1,1,0)</f>
        <v>0</v>
      </c>
      <c r="AV47">
        <f>IF('Qualitative Daten'!AV54=1,1,0)</f>
        <v>0</v>
      </c>
      <c r="AW47">
        <f>IF(OR('Qualitative Daten'!AW54=0.6,'Qualitative Daten'!AW54="3'5"),1,0)</f>
        <v>0</v>
      </c>
      <c r="AX47">
        <f>IF(OR('Qualitative Daten'!AX54=2.25,'Qualitative Daten'!AX54="2,1'4",'Qualitative Daten'!AX54="9'4"),1,0)</f>
        <v>0</v>
      </c>
      <c r="AY47">
        <f>IF('Qualitative Daten'!AY54=1,1,0)</f>
        <v>0</v>
      </c>
      <c r="AZ47">
        <f>IF('Qualitative Daten'!AZ54=3,1,0)</f>
        <v>0</v>
      </c>
      <c r="BA47">
        <f>IF('Qualitative Daten'!BA54=6,1,0)</f>
        <v>0</v>
      </c>
      <c r="BB47">
        <f>IF('Qualitative Daten'!BB54=1,1,0)</f>
        <v>0</v>
      </c>
      <c r="BC47">
        <f>IF('Qualitative Daten'!BC54="&gt;",1,0)</f>
        <v>0</v>
      </c>
      <c r="BD47">
        <f>IF('Qualitative Daten'!BD54="&lt;",1,0)</f>
        <v>0</v>
      </c>
      <c r="BE47">
        <f>IF('Qualitative Daten'!BE54=2,1,0)</f>
        <v>0</v>
      </c>
      <c r="BF47">
        <f>IF('Qualitative Daten'!BF54=7,1,0)</f>
        <v>0</v>
      </c>
      <c r="BG47">
        <f>IF('Qualitative Daten'!BG54=0,1,0)</f>
        <v>1</v>
      </c>
      <c r="BH47">
        <f>IF('Qualitative Daten'!BH54="7'3",1,0)</f>
        <v>0</v>
      </c>
      <c r="BI47">
        <f>IF('Qualitative Daten'!BI54="9'10",1,0)</f>
        <v>0</v>
      </c>
      <c r="BJ47">
        <f>IF('Qualitative Daten'!BJ54="1'6",1,0)</f>
        <v>0</v>
      </c>
      <c r="BK47">
        <f>IF('Qualitative Daten'!BK54=5.8,1,0)</f>
        <v>0</v>
      </c>
      <c r="BL47">
        <f>IF('Qualitative Daten'!BL54=37.7,1,0)</f>
        <v>0</v>
      </c>
      <c r="BM47">
        <f>IF('Qualitative Daten'!BM54=0,1,0)</f>
        <v>1</v>
      </c>
      <c r="BN47">
        <f>IF('Qualitative Daten'!BN54=2.56,1,0)</f>
        <v>0</v>
      </c>
      <c r="BO47">
        <f>IF('Qualitative Daten'!BO54=1.49,1,0)</f>
        <v>0</v>
      </c>
      <c r="BP47">
        <f>IF('Qualitative Daten'!BP54=3.5,1,0)</f>
        <v>0</v>
      </c>
      <c r="BQ47">
        <f>IF('Qualitative Daten'!BQ54=4.82,1,0)</f>
        <v>0</v>
      </c>
      <c r="BR47">
        <f>IF('Qualitative Daten'!BR54=2,1,0)</f>
        <v>0</v>
      </c>
      <c r="BS47">
        <f>IF('Qualitative Daten'!BS54=3,1,0)</f>
        <v>0</v>
      </c>
      <c r="BT47">
        <f>IF('Qualitative Daten'!BT54=15,1,0)</f>
        <v>0</v>
      </c>
      <c r="BU47">
        <f>IF('Qualitative Daten'!BU54=8,1,0)</f>
        <v>0</v>
      </c>
      <c r="BV47">
        <f>IF('Qualitative Daten'!BV54=14,1,0)</f>
        <v>0</v>
      </c>
      <c r="BW47">
        <f>IF('Qualitative Daten'!BW54=2,1,0)</f>
        <v>0</v>
      </c>
      <c r="BY47">
        <f t="shared" si="0"/>
        <v>3</v>
      </c>
      <c r="BZ47">
        <f t="shared" si="1"/>
        <v>70</v>
      </c>
      <c r="CA47">
        <f>COUNTIF('Qualitative Daten'!C54:BW54,999)</f>
        <v>0</v>
      </c>
      <c r="CB47" s="2">
        <f t="shared" si="2"/>
        <v>4.1095890410958902E-2</v>
      </c>
      <c r="CC47" s="2">
        <f t="shared" si="3"/>
        <v>2.2727272727272728E-2</v>
      </c>
      <c r="CD47" s="2">
        <f t="shared" si="4"/>
        <v>5.8823529411764705E-2</v>
      </c>
      <c r="CE47" s="2">
        <f t="shared" si="5"/>
        <v>0.16666666666666666</v>
      </c>
      <c r="CF47" s="2">
        <f t="shared" si="6"/>
        <v>0</v>
      </c>
    </row>
    <row r="48" spans="1:84" x14ac:dyDescent="0.35">
      <c r="A48">
        <f>'Qualitative Daten'!A55</f>
        <v>0</v>
      </c>
      <c r="B48">
        <f>'Qualitative Daten'!B55</f>
        <v>0</v>
      </c>
      <c r="C48">
        <f>IF('Qualitative Daten'!C55=7000,1,0)</f>
        <v>0</v>
      </c>
      <c r="D48">
        <f>IF('Qualitative Daten'!D55=5300,1,0)</f>
        <v>0</v>
      </c>
      <c r="E48">
        <f>IF('Qualitative Daten'!E55=4080,1,0)</f>
        <v>0</v>
      </c>
      <c r="F48">
        <f>IF('Qualitative Daten'!F55=12500,1,0)</f>
        <v>0</v>
      </c>
      <c r="G48">
        <f>IF('Qualitative Daten'!G55=9900,1,0)</f>
        <v>0</v>
      </c>
      <c r="H48">
        <f>IF('Qualitative Daten'!H55=4600,1,0)</f>
        <v>0</v>
      </c>
      <c r="I48">
        <f>IF('Qualitative Daten'!I55=4000,1,0)</f>
        <v>0</v>
      </c>
      <c r="J48">
        <f>IF('Qualitative Daten'!J55=6999,1,0)</f>
        <v>0</v>
      </c>
      <c r="K48">
        <f>IF('Qualitative Daten'!K55=2490,1,0)</f>
        <v>0</v>
      </c>
      <c r="L48">
        <f>IF('Qualitative Daten'!L55=3900,1,0)</f>
        <v>0</v>
      </c>
      <c r="M48">
        <f>IF('Qualitative Daten'!M55="&gt;",1,0)</f>
        <v>0</v>
      </c>
      <c r="N48">
        <f>IF('Qualitative Daten'!N55="&gt;",1,0)</f>
        <v>0</v>
      </c>
      <c r="O48">
        <f>IF('Qualitative Daten'!O55="&lt;",1,0)</f>
        <v>0</v>
      </c>
      <c r="P48">
        <f>IF('Qualitative Daten'!P55=500,1,0)</f>
        <v>0</v>
      </c>
      <c r="Q48">
        <f>IF('Qualitative Daten'!Q55=836,1,0)</f>
        <v>0</v>
      </c>
      <c r="R48">
        <f>IF('Qualitative Daten'!R55=4500,1,0)</f>
        <v>0</v>
      </c>
      <c r="S48">
        <f>IF('Qualitative Daten'!S55=64000,1,0)</f>
        <v>0</v>
      </c>
      <c r="T48">
        <f>IF('Qualitative Daten'!T55=699,1,0)</f>
        <v>0</v>
      </c>
      <c r="U48">
        <f>IF('Qualitative Daten'!U55=254,1,0)</f>
        <v>0</v>
      </c>
      <c r="V48">
        <f>IF('Qualitative Daten'!V55=2500,1,0)</f>
        <v>0</v>
      </c>
      <c r="W48">
        <f>IF('Qualitative Daten'!W55=49000,1,0)</f>
        <v>0</v>
      </c>
      <c r="X48">
        <f>IF('Qualitative Daten'!X55=45,1,0)</f>
        <v>0</v>
      </c>
      <c r="Y48">
        <f>IF('Qualitative Daten'!Y55=699,1,0)</f>
        <v>0</v>
      </c>
      <c r="Z48">
        <f>IF('Qualitative Daten'!Z55=51,1,0)</f>
        <v>0</v>
      </c>
      <c r="AA48">
        <f>IF('Qualitative Daten'!AA55=78,1,0)</f>
        <v>0</v>
      </c>
      <c r="AB48">
        <f>IF('Qualitative Daten'!AB55=6,1,0)</f>
        <v>0</v>
      </c>
      <c r="AC48">
        <f>IF('Qualitative Daten'!AC55=80,1,0)</f>
        <v>0</v>
      </c>
      <c r="AD48">
        <f>IF('Qualitative Daten'!AD55=32,1,0)</f>
        <v>0</v>
      </c>
      <c r="AE48">
        <f>IF('Qualitative Daten'!AE55=0,1,0)</f>
        <v>1</v>
      </c>
      <c r="AF48">
        <f>IF('Qualitative Daten'!AF55=35000,1,0)</f>
        <v>0</v>
      </c>
      <c r="AG48">
        <f>IF('Qualitative Daten'!AG55=1000,1,0)</f>
        <v>0</v>
      </c>
      <c r="AH48">
        <f>IF('Qualitative Daten'!AH55=8,1,0)</f>
        <v>0</v>
      </c>
      <c r="AI48">
        <f>IF('Qualitative Daten'!AI55=1,1,0)</f>
        <v>0</v>
      </c>
      <c r="AJ48">
        <f>IF('Qualitative Daten'!AJ55=7,1,0)</f>
        <v>0</v>
      </c>
      <c r="AK48">
        <f>IF('Qualitative Daten'!AK55=8,1,0)</f>
        <v>0</v>
      </c>
      <c r="AL48">
        <f>IF('Qualitative Daten'!AL55=600,1,0)</f>
        <v>0</v>
      </c>
      <c r="AM48">
        <f>IF('Qualitative Daten'!AM55=800,1,0)</f>
        <v>0</v>
      </c>
      <c r="AN48">
        <f>IF('Qualitative Daten'!AN55=42,1,0)</f>
        <v>0</v>
      </c>
      <c r="AO48">
        <f>IF('Qualitative Daten'!AO55=43,1,0)</f>
        <v>0</v>
      </c>
      <c r="AP48">
        <f>IF('Qualitative Daten'!AP55=9,1,0)</f>
        <v>0</v>
      </c>
      <c r="AQ48">
        <f>IF('Qualitative Daten'!AQ55=81,1,0)</f>
        <v>0</v>
      </c>
      <c r="AR48">
        <f>IF('Qualitative Daten'!AR55=20,1,0)</f>
        <v>0</v>
      </c>
      <c r="AS48">
        <f>IF('Qualitative Daten'!AS55=1,1,0)</f>
        <v>0</v>
      </c>
      <c r="AT48">
        <f>IF('Qualitative Daten'!AT55=6,1,0)</f>
        <v>0</v>
      </c>
      <c r="AU48">
        <f>IF('Qualitative Daten'!AU55=1,1,0)</f>
        <v>0</v>
      </c>
      <c r="AV48">
        <f>IF('Qualitative Daten'!AV55=1,1,0)</f>
        <v>0</v>
      </c>
      <c r="AW48">
        <f>IF(OR('Qualitative Daten'!AW55=0.6,'Qualitative Daten'!AW55="3'5"),1,0)</f>
        <v>0</v>
      </c>
      <c r="AX48">
        <f>IF(OR('Qualitative Daten'!AX55=2.25,'Qualitative Daten'!AX55="2,1'4",'Qualitative Daten'!AX55="9'4"),1,0)</f>
        <v>0</v>
      </c>
      <c r="AY48">
        <f>IF('Qualitative Daten'!AY55=1,1,0)</f>
        <v>0</v>
      </c>
      <c r="AZ48">
        <f>IF('Qualitative Daten'!AZ55=3,1,0)</f>
        <v>0</v>
      </c>
      <c r="BA48">
        <f>IF('Qualitative Daten'!BA55=6,1,0)</f>
        <v>0</v>
      </c>
      <c r="BB48">
        <f>IF('Qualitative Daten'!BB55=1,1,0)</f>
        <v>0</v>
      </c>
      <c r="BC48">
        <f>IF('Qualitative Daten'!BC55="&gt;",1,0)</f>
        <v>0</v>
      </c>
      <c r="BD48">
        <f>IF('Qualitative Daten'!BD55="&lt;",1,0)</f>
        <v>0</v>
      </c>
      <c r="BE48">
        <f>IF('Qualitative Daten'!BE55=2,1,0)</f>
        <v>0</v>
      </c>
      <c r="BF48">
        <f>IF('Qualitative Daten'!BF55=7,1,0)</f>
        <v>0</v>
      </c>
      <c r="BG48">
        <f>IF('Qualitative Daten'!BG55=0,1,0)</f>
        <v>1</v>
      </c>
      <c r="BH48">
        <f>IF('Qualitative Daten'!BH55="7'3",1,0)</f>
        <v>0</v>
      </c>
      <c r="BI48">
        <f>IF('Qualitative Daten'!BI55="9'10",1,0)</f>
        <v>0</v>
      </c>
      <c r="BJ48">
        <f>IF('Qualitative Daten'!BJ55="1'6",1,0)</f>
        <v>0</v>
      </c>
      <c r="BK48">
        <f>IF('Qualitative Daten'!BK55=5.8,1,0)</f>
        <v>0</v>
      </c>
      <c r="BL48">
        <f>IF('Qualitative Daten'!BL55=37.7,1,0)</f>
        <v>0</v>
      </c>
      <c r="BM48">
        <f>IF('Qualitative Daten'!BM55=0,1,0)</f>
        <v>1</v>
      </c>
      <c r="BN48">
        <f>IF('Qualitative Daten'!BN55=2.56,1,0)</f>
        <v>0</v>
      </c>
      <c r="BO48">
        <f>IF('Qualitative Daten'!BO55=1.49,1,0)</f>
        <v>0</v>
      </c>
      <c r="BP48">
        <f>IF('Qualitative Daten'!BP55=3.5,1,0)</f>
        <v>0</v>
      </c>
      <c r="BQ48">
        <f>IF('Qualitative Daten'!BQ55=4.82,1,0)</f>
        <v>0</v>
      </c>
      <c r="BR48">
        <f>IF('Qualitative Daten'!BR55=2,1,0)</f>
        <v>0</v>
      </c>
      <c r="BS48">
        <f>IF('Qualitative Daten'!BS55=3,1,0)</f>
        <v>0</v>
      </c>
      <c r="BT48">
        <f>IF('Qualitative Daten'!BT55=15,1,0)</f>
        <v>0</v>
      </c>
      <c r="BU48">
        <f>IF('Qualitative Daten'!BU55=8,1,0)</f>
        <v>0</v>
      </c>
      <c r="BV48">
        <f>IF('Qualitative Daten'!BV55=14,1,0)</f>
        <v>0</v>
      </c>
      <c r="BW48">
        <f>IF('Qualitative Daten'!BW55=2,1,0)</f>
        <v>0</v>
      </c>
      <c r="BY48">
        <f t="shared" si="0"/>
        <v>3</v>
      </c>
      <c r="BZ48">
        <f t="shared" si="1"/>
        <v>70</v>
      </c>
      <c r="CA48">
        <f>COUNTIF('Qualitative Daten'!C55:BW55,999)</f>
        <v>0</v>
      </c>
      <c r="CB48" s="2">
        <f t="shared" si="2"/>
        <v>4.1095890410958902E-2</v>
      </c>
      <c r="CC48" s="2">
        <f t="shared" si="3"/>
        <v>2.2727272727272728E-2</v>
      </c>
      <c r="CD48" s="2">
        <f t="shared" si="4"/>
        <v>5.8823529411764705E-2</v>
      </c>
      <c r="CE48" s="2">
        <f t="shared" si="5"/>
        <v>0.16666666666666666</v>
      </c>
      <c r="CF48" s="2">
        <f t="shared" si="6"/>
        <v>0</v>
      </c>
    </row>
    <row r="49" spans="1:84" x14ac:dyDescent="0.35">
      <c r="A49">
        <f>'Qualitative Daten'!A56</f>
        <v>0</v>
      </c>
      <c r="B49">
        <f>'Qualitative Daten'!B56</f>
        <v>0</v>
      </c>
      <c r="C49">
        <f>IF('Qualitative Daten'!C56=7000,1,0)</f>
        <v>0</v>
      </c>
      <c r="D49">
        <f>IF('Qualitative Daten'!D56=5300,1,0)</f>
        <v>0</v>
      </c>
      <c r="E49">
        <f>IF('Qualitative Daten'!E56=4080,1,0)</f>
        <v>0</v>
      </c>
      <c r="F49">
        <f>IF('Qualitative Daten'!F56=12500,1,0)</f>
        <v>0</v>
      </c>
      <c r="G49">
        <f>IF('Qualitative Daten'!G56=9900,1,0)</f>
        <v>0</v>
      </c>
      <c r="H49">
        <f>IF('Qualitative Daten'!H56=4600,1,0)</f>
        <v>0</v>
      </c>
      <c r="I49">
        <f>IF('Qualitative Daten'!I56=4000,1,0)</f>
        <v>0</v>
      </c>
      <c r="J49">
        <f>IF('Qualitative Daten'!J56=6999,1,0)</f>
        <v>0</v>
      </c>
      <c r="K49">
        <f>IF('Qualitative Daten'!K56=2490,1,0)</f>
        <v>0</v>
      </c>
      <c r="L49">
        <f>IF('Qualitative Daten'!L56=3900,1,0)</f>
        <v>0</v>
      </c>
      <c r="M49">
        <f>IF('Qualitative Daten'!M56="&gt;",1,0)</f>
        <v>0</v>
      </c>
      <c r="N49">
        <f>IF('Qualitative Daten'!N56="&gt;",1,0)</f>
        <v>0</v>
      </c>
      <c r="O49">
        <f>IF('Qualitative Daten'!O56="&lt;",1,0)</f>
        <v>0</v>
      </c>
      <c r="P49">
        <f>IF('Qualitative Daten'!P56=500,1,0)</f>
        <v>0</v>
      </c>
      <c r="Q49">
        <f>IF('Qualitative Daten'!Q56=836,1,0)</f>
        <v>0</v>
      </c>
      <c r="R49">
        <f>IF('Qualitative Daten'!R56=4500,1,0)</f>
        <v>0</v>
      </c>
      <c r="S49">
        <f>IF('Qualitative Daten'!S56=64000,1,0)</f>
        <v>0</v>
      </c>
      <c r="T49">
        <f>IF('Qualitative Daten'!T56=699,1,0)</f>
        <v>0</v>
      </c>
      <c r="U49">
        <f>IF('Qualitative Daten'!U56=254,1,0)</f>
        <v>0</v>
      </c>
      <c r="V49">
        <f>IF('Qualitative Daten'!V56=2500,1,0)</f>
        <v>0</v>
      </c>
      <c r="W49">
        <f>IF('Qualitative Daten'!W56=49000,1,0)</f>
        <v>0</v>
      </c>
      <c r="X49">
        <f>IF('Qualitative Daten'!X56=45,1,0)</f>
        <v>0</v>
      </c>
      <c r="Y49">
        <f>IF('Qualitative Daten'!Y56=699,1,0)</f>
        <v>0</v>
      </c>
      <c r="Z49">
        <f>IF('Qualitative Daten'!Z56=51,1,0)</f>
        <v>0</v>
      </c>
      <c r="AA49">
        <f>IF('Qualitative Daten'!AA56=78,1,0)</f>
        <v>0</v>
      </c>
      <c r="AB49">
        <f>IF('Qualitative Daten'!AB56=6,1,0)</f>
        <v>0</v>
      </c>
      <c r="AC49">
        <f>IF('Qualitative Daten'!AC56=80,1,0)</f>
        <v>0</v>
      </c>
      <c r="AD49">
        <f>IF('Qualitative Daten'!AD56=32,1,0)</f>
        <v>0</v>
      </c>
      <c r="AE49">
        <f>IF('Qualitative Daten'!AE56=0,1,0)</f>
        <v>1</v>
      </c>
      <c r="AF49">
        <f>IF('Qualitative Daten'!AF56=35000,1,0)</f>
        <v>0</v>
      </c>
      <c r="AG49">
        <f>IF('Qualitative Daten'!AG56=1000,1,0)</f>
        <v>0</v>
      </c>
      <c r="AH49">
        <f>IF('Qualitative Daten'!AH56=8,1,0)</f>
        <v>0</v>
      </c>
      <c r="AI49">
        <f>IF('Qualitative Daten'!AI56=1,1,0)</f>
        <v>0</v>
      </c>
      <c r="AJ49">
        <f>IF('Qualitative Daten'!AJ56=7,1,0)</f>
        <v>0</v>
      </c>
      <c r="AK49">
        <f>IF('Qualitative Daten'!AK56=8,1,0)</f>
        <v>0</v>
      </c>
      <c r="AL49">
        <f>IF('Qualitative Daten'!AL56=600,1,0)</f>
        <v>0</v>
      </c>
      <c r="AM49">
        <f>IF('Qualitative Daten'!AM56=800,1,0)</f>
        <v>0</v>
      </c>
      <c r="AN49">
        <f>IF('Qualitative Daten'!AN56=42,1,0)</f>
        <v>0</v>
      </c>
      <c r="AO49">
        <f>IF('Qualitative Daten'!AO56=43,1,0)</f>
        <v>0</v>
      </c>
      <c r="AP49">
        <f>IF('Qualitative Daten'!AP56=9,1,0)</f>
        <v>0</v>
      </c>
      <c r="AQ49">
        <f>IF('Qualitative Daten'!AQ56=81,1,0)</f>
        <v>0</v>
      </c>
      <c r="AR49">
        <f>IF('Qualitative Daten'!AR56=20,1,0)</f>
        <v>0</v>
      </c>
      <c r="AS49">
        <f>IF('Qualitative Daten'!AS56=1,1,0)</f>
        <v>0</v>
      </c>
      <c r="AT49">
        <f>IF('Qualitative Daten'!AT56=6,1,0)</f>
        <v>0</v>
      </c>
      <c r="AU49">
        <f>IF('Qualitative Daten'!AU56=1,1,0)</f>
        <v>0</v>
      </c>
      <c r="AV49">
        <f>IF('Qualitative Daten'!AV56=1,1,0)</f>
        <v>0</v>
      </c>
      <c r="AW49">
        <f>IF(OR('Qualitative Daten'!AW56=0.6,'Qualitative Daten'!AW56="3'5"),1,0)</f>
        <v>0</v>
      </c>
      <c r="AX49">
        <f>IF(OR('Qualitative Daten'!AX56=2.25,'Qualitative Daten'!AX56="2,1'4",'Qualitative Daten'!AX56="9'4"),1,0)</f>
        <v>0</v>
      </c>
      <c r="AY49">
        <f>IF('Qualitative Daten'!AY56=1,1,0)</f>
        <v>0</v>
      </c>
      <c r="AZ49">
        <f>IF('Qualitative Daten'!AZ56=3,1,0)</f>
        <v>0</v>
      </c>
      <c r="BA49">
        <f>IF('Qualitative Daten'!BA56=6,1,0)</f>
        <v>0</v>
      </c>
      <c r="BB49">
        <f>IF('Qualitative Daten'!BB56=1,1,0)</f>
        <v>0</v>
      </c>
      <c r="BC49">
        <f>IF('Qualitative Daten'!BC56="&gt;",1,0)</f>
        <v>0</v>
      </c>
      <c r="BD49">
        <f>IF('Qualitative Daten'!BD56="&lt;",1,0)</f>
        <v>0</v>
      </c>
      <c r="BE49">
        <f>IF('Qualitative Daten'!BE56=2,1,0)</f>
        <v>0</v>
      </c>
      <c r="BF49">
        <f>IF('Qualitative Daten'!BF56=7,1,0)</f>
        <v>0</v>
      </c>
      <c r="BG49">
        <f>IF('Qualitative Daten'!BG56=0,1,0)</f>
        <v>1</v>
      </c>
      <c r="BH49">
        <f>IF('Qualitative Daten'!BH56="7'3",1,0)</f>
        <v>0</v>
      </c>
      <c r="BI49">
        <f>IF('Qualitative Daten'!BI56="9'10",1,0)</f>
        <v>0</v>
      </c>
      <c r="BJ49">
        <f>IF('Qualitative Daten'!BJ56="1'6",1,0)</f>
        <v>0</v>
      </c>
      <c r="BK49">
        <f>IF('Qualitative Daten'!BK56=5.8,1,0)</f>
        <v>0</v>
      </c>
      <c r="BL49">
        <f>IF('Qualitative Daten'!BL56=37.7,1,0)</f>
        <v>0</v>
      </c>
      <c r="BM49">
        <f>IF('Qualitative Daten'!BM56=0,1,0)</f>
        <v>1</v>
      </c>
      <c r="BN49">
        <f>IF('Qualitative Daten'!BN56=2.56,1,0)</f>
        <v>0</v>
      </c>
      <c r="BO49">
        <f>IF('Qualitative Daten'!BO56=1.49,1,0)</f>
        <v>0</v>
      </c>
      <c r="BP49">
        <f>IF('Qualitative Daten'!BP56=3.5,1,0)</f>
        <v>0</v>
      </c>
      <c r="BQ49">
        <f>IF('Qualitative Daten'!BQ56=4.82,1,0)</f>
        <v>0</v>
      </c>
      <c r="BR49">
        <f>IF('Qualitative Daten'!BR56=2,1,0)</f>
        <v>0</v>
      </c>
      <c r="BS49">
        <f>IF('Qualitative Daten'!BS56=3,1,0)</f>
        <v>0</v>
      </c>
      <c r="BT49">
        <f>IF('Qualitative Daten'!BT56=15,1,0)</f>
        <v>0</v>
      </c>
      <c r="BU49">
        <f>IF('Qualitative Daten'!BU56=8,1,0)</f>
        <v>0</v>
      </c>
      <c r="BV49">
        <f>IF('Qualitative Daten'!BV56=14,1,0)</f>
        <v>0</v>
      </c>
      <c r="BW49">
        <f>IF('Qualitative Daten'!BW56=2,1,0)</f>
        <v>0</v>
      </c>
      <c r="BY49">
        <f t="shared" si="0"/>
        <v>3</v>
      </c>
      <c r="BZ49">
        <f t="shared" si="1"/>
        <v>70</v>
      </c>
      <c r="CA49">
        <f>COUNTIF('Qualitative Daten'!C56:BW56,999)</f>
        <v>0</v>
      </c>
      <c r="CB49" s="2">
        <f t="shared" si="2"/>
        <v>4.1095890410958902E-2</v>
      </c>
      <c r="CC49" s="2">
        <f t="shared" si="3"/>
        <v>2.2727272727272728E-2</v>
      </c>
      <c r="CD49" s="2">
        <f t="shared" si="4"/>
        <v>5.8823529411764705E-2</v>
      </c>
      <c r="CE49" s="2">
        <f t="shared" si="5"/>
        <v>0.16666666666666666</v>
      </c>
      <c r="CF49" s="2">
        <f t="shared" si="6"/>
        <v>0</v>
      </c>
    </row>
    <row r="50" spans="1:84" x14ac:dyDescent="0.35">
      <c r="A50">
        <f>'Qualitative Daten'!A57</f>
        <v>0</v>
      </c>
      <c r="B50">
        <f>'Qualitative Daten'!B57</f>
        <v>0</v>
      </c>
      <c r="C50">
        <f>IF('Qualitative Daten'!C57=7000,1,0)</f>
        <v>0</v>
      </c>
      <c r="D50">
        <f>IF('Qualitative Daten'!D57=5300,1,0)</f>
        <v>0</v>
      </c>
      <c r="E50">
        <f>IF('Qualitative Daten'!E57=4080,1,0)</f>
        <v>0</v>
      </c>
      <c r="F50">
        <f>IF('Qualitative Daten'!F57=12500,1,0)</f>
        <v>0</v>
      </c>
      <c r="G50">
        <f>IF('Qualitative Daten'!G57=9900,1,0)</f>
        <v>0</v>
      </c>
      <c r="H50">
        <f>IF('Qualitative Daten'!H57=4600,1,0)</f>
        <v>0</v>
      </c>
      <c r="I50">
        <f>IF('Qualitative Daten'!I57=4000,1,0)</f>
        <v>0</v>
      </c>
      <c r="J50">
        <f>IF('Qualitative Daten'!J57=6999,1,0)</f>
        <v>0</v>
      </c>
      <c r="K50">
        <f>IF('Qualitative Daten'!K57=2490,1,0)</f>
        <v>0</v>
      </c>
      <c r="L50">
        <f>IF('Qualitative Daten'!L57=3900,1,0)</f>
        <v>0</v>
      </c>
      <c r="M50">
        <f>IF('Qualitative Daten'!M57="&gt;",1,0)</f>
        <v>0</v>
      </c>
      <c r="N50">
        <f>IF('Qualitative Daten'!N57="&gt;",1,0)</f>
        <v>0</v>
      </c>
      <c r="O50">
        <f>IF('Qualitative Daten'!O57="&lt;",1,0)</f>
        <v>0</v>
      </c>
      <c r="P50">
        <f>IF('Qualitative Daten'!P57=500,1,0)</f>
        <v>0</v>
      </c>
      <c r="Q50">
        <f>IF('Qualitative Daten'!Q57=836,1,0)</f>
        <v>0</v>
      </c>
      <c r="R50">
        <f>IF('Qualitative Daten'!R57=4500,1,0)</f>
        <v>0</v>
      </c>
      <c r="S50">
        <f>IF('Qualitative Daten'!S57=64000,1,0)</f>
        <v>0</v>
      </c>
      <c r="T50">
        <f>IF('Qualitative Daten'!T57=699,1,0)</f>
        <v>0</v>
      </c>
      <c r="U50">
        <f>IF('Qualitative Daten'!U57=254,1,0)</f>
        <v>0</v>
      </c>
      <c r="V50">
        <f>IF('Qualitative Daten'!V57=2500,1,0)</f>
        <v>0</v>
      </c>
      <c r="W50">
        <f>IF('Qualitative Daten'!W57=49000,1,0)</f>
        <v>0</v>
      </c>
      <c r="X50">
        <f>IF('Qualitative Daten'!X57=45,1,0)</f>
        <v>0</v>
      </c>
      <c r="Y50">
        <f>IF('Qualitative Daten'!Y57=699,1,0)</f>
        <v>0</v>
      </c>
      <c r="Z50">
        <f>IF('Qualitative Daten'!Z57=51,1,0)</f>
        <v>0</v>
      </c>
      <c r="AA50">
        <f>IF('Qualitative Daten'!AA57=78,1,0)</f>
        <v>0</v>
      </c>
      <c r="AB50">
        <f>IF('Qualitative Daten'!AB57=6,1,0)</f>
        <v>0</v>
      </c>
      <c r="AC50">
        <f>IF('Qualitative Daten'!AC57=80,1,0)</f>
        <v>0</v>
      </c>
      <c r="AD50">
        <f>IF('Qualitative Daten'!AD57=32,1,0)</f>
        <v>0</v>
      </c>
      <c r="AE50">
        <f>IF('Qualitative Daten'!AE57=0,1,0)</f>
        <v>1</v>
      </c>
      <c r="AF50">
        <f>IF('Qualitative Daten'!AF57=35000,1,0)</f>
        <v>0</v>
      </c>
      <c r="AG50">
        <f>IF('Qualitative Daten'!AG57=1000,1,0)</f>
        <v>0</v>
      </c>
      <c r="AH50">
        <f>IF('Qualitative Daten'!AH57=8,1,0)</f>
        <v>0</v>
      </c>
      <c r="AI50">
        <f>IF('Qualitative Daten'!AI57=1,1,0)</f>
        <v>0</v>
      </c>
      <c r="AJ50">
        <f>IF('Qualitative Daten'!AJ57=7,1,0)</f>
        <v>0</v>
      </c>
      <c r="AK50">
        <f>IF('Qualitative Daten'!AK57=8,1,0)</f>
        <v>0</v>
      </c>
      <c r="AL50">
        <f>IF('Qualitative Daten'!AL57=600,1,0)</f>
        <v>0</v>
      </c>
      <c r="AM50">
        <f>IF('Qualitative Daten'!AM57=800,1,0)</f>
        <v>0</v>
      </c>
      <c r="AN50">
        <f>IF('Qualitative Daten'!AN57=42,1,0)</f>
        <v>0</v>
      </c>
      <c r="AO50">
        <f>IF('Qualitative Daten'!AO57=43,1,0)</f>
        <v>0</v>
      </c>
      <c r="AP50">
        <f>IF('Qualitative Daten'!AP57=9,1,0)</f>
        <v>0</v>
      </c>
      <c r="AQ50">
        <f>IF('Qualitative Daten'!AQ57=81,1,0)</f>
        <v>0</v>
      </c>
      <c r="AR50">
        <f>IF('Qualitative Daten'!AR57=20,1,0)</f>
        <v>0</v>
      </c>
      <c r="AS50">
        <f>IF('Qualitative Daten'!AS57=1,1,0)</f>
        <v>0</v>
      </c>
      <c r="AT50">
        <f>IF('Qualitative Daten'!AT57=6,1,0)</f>
        <v>0</v>
      </c>
      <c r="AU50">
        <f>IF('Qualitative Daten'!AU57=1,1,0)</f>
        <v>0</v>
      </c>
      <c r="AV50">
        <f>IF('Qualitative Daten'!AV57=1,1,0)</f>
        <v>0</v>
      </c>
      <c r="AW50">
        <f>IF(OR('Qualitative Daten'!AW57=0.6,'Qualitative Daten'!AW57="3'5"),1,0)</f>
        <v>0</v>
      </c>
      <c r="AX50">
        <f>IF(OR('Qualitative Daten'!AX57=2.25,'Qualitative Daten'!AX57="2,1'4",'Qualitative Daten'!AX57="9'4"),1,0)</f>
        <v>0</v>
      </c>
      <c r="AY50">
        <f>IF('Qualitative Daten'!AY57=1,1,0)</f>
        <v>0</v>
      </c>
      <c r="AZ50">
        <f>IF('Qualitative Daten'!AZ57=3,1,0)</f>
        <v>0</v>
      </c>
      <c r="BA50">
        <f>IF('Qualitative Daten'!BA57=6,1,0)</f>
        <v>0</v>
      </c>
      <c r="BB50">
        <f>IF('Qualitative Daten'!BB57=1,1,0)</f>
        <v>0</v>
      </c>
      <c r="BC50">
        <f>IF('Qualitative Daten'!BC57="&gt;",1,0)</f>
        <v>0</v>
      </c>
      <c r="BD50">
        <f>IF('Qualitative Daten'!BD57="&lt;",1,0)</f>
        <v>0</v>
      </c>
      <c r="BE50">
        <f>IF('Qualitative Daten'!BE57=2,1,0)</f>
        <v>0</v>
      </c>
      <c r="BF50">
        <f>IF('Qualitative Daten'!BF57=7,1,0)</f>
        <v>0</v>
      </c>
      <c r="BG50">
        <f>IF('Qualitative Daten'!BG57=0,1,0)</f>
        <v>1</v>
      </c>
      <c r="BH50">
        <f>IF('Qualitative Daten'!BH57="7'3",1,0)</f>
        <v>0</v>
      </c>
      <c r="BI50">
        <f>IF('Qualitative Daten'!BI57="9'10",1,0)</f>
        <v>0</v>
      </c>
      <c r="BJ50">
        <f>IF('Qualitative Daten'!BJ57="1'6",1,0)</f>
        <v>0</v>
      </c>
      <c r="BK50">
        <f>IF('Qualitative Daten'!BK57=5.8,1,0)</f>
        <v>0</v>
      </c>
      <c r="BL50">
        <f>IF('Qualitative Daten'!BL57=37.7,1,0)</f>
        <v>0</v>
      </c>
      <c r="BM50">
        <f>IF('Qualitative Daten'!BM57=0,1,0)</f>
        <v>1</v>
      </c>
      <c r="BN50">
        <f>IF('Qualitative Daten'!BN57=2.56,1,0)</f>
        <v>0</v>
      </c>
      <c r="BO50">
        <f>IF('Qualitative Daten'!BO57=1.49,1,0)</f>
        <v>0</v>
      </c>
      <c r="BP50">
        <f>IF('Qualitative Daten'!BP57=3.5,1,0)</f>
        <v>0</v>
      </c>
      <c r="BQ50">
        <f>IF('Qualitative Daten'!BQ57=4.82,1,0)</f>
        <v>0</v>
      </c>
      <c r="BR50">
        <f>IF('Qualitative Daten'!BR57=2,1,0)</f>
        <v>0</v>
      </c>
      <c r="BS50">
        <f>IF('Qualitative Daten'!BS57=3,1,0)</f>
        <v>0</v>
      </c>
      <c r="BT50">
        <f>IF('Qualitative Daten'!BT57=15,1,0)</f>
        <v>0</v>
      </c>
      <c r="BU50">
        <f>IF('Qualitative Daten'!BU57=8,1,0)</f>
        <v>0</v>
      </c>
      <c r="BV50">
        <f>IF('Qualitative Daten'!BV57=14,1,0)</f>
        <v>0</v>
      </c>
      <c r="BW50">
        <f>IF('Qualitative Daten'!BW57=2,1,0)</f>
        <v>0</v>
      </c>
      <c r="BY50">
        <f t="shared" si="0"/>
        <v>3</v>
      </c>
      <c r="BZ50">
        <f t="shared" si="1"/>
        <v>70</v>
      </c>
      <c r="CA50">
        <f>COUNTIF('Qualitative Daten'!C57:BW57,999)</f>
        <v>0</v>
      </c>
      <c r="CB50" s="2">
        <f t="shared" si="2"/>
        <v>4.1095890410958902E-2</v>
      </c>
      <c r="CC50" s="2">
        <f t="shared" si="3"/>
        <v>2.2727272727272728E-2</v>
      </c>
      <c r="CD50" s="2">
        <f t="shared" si="4"/>
        <v>5.8823529411764705E-2</v>
      </c>
      <c r="CE50" s="2">
        <f t="shared" si="5"/>
        <v>0.16666666666666666</v>
      </c>
      <c r="CF50" s="2">
        <f t="shared" si="6"/>
        <v>0</v>
      </c>
    </row>
    <row r="51" spans="1:84" x14ac:dyDescent="0.35">
      <c r="A51">
        <f>'Qualitative Daten'!A58</f>
        <v>0</v>
      </c>
      <c r="B51">
        <f>'Qualitative Daten'!B58</f>
        <v>0</v>
      </c>
      <c r="C51">
        <f>IF('Qualitative Daten'!C58=7000,1,0)</f>
        <v>0</v>
      </c>
      <c r="D51">
        <f>IF('Qualitative Daten'!D58=5300,1,0)</f>
        <v>0</v>
      </c>
      <c r="E51">
        <f>IF('Qualitative Daten'!E58=4080,1,0)</f>
        <v>0</v>
      </c>
      <c r="F51">
        <f>IF('Qualitative Daten'!F58=12500,1,0)</f>
        <v>0</v>
      </c>
      <c r="G51">
        <f>IF('Qualitative Daten'!G58=9900,1,0)</f>
        <v>0</v>
      </c>
      <c r="H51">
        <f>IF('Qualitative Daten'!H58=4600,1,0)</f>
        <v>0</v>
      </c>
      <c r="I51">
        <f>IF('Qualitative Daten'!I58=4000,1,0)</f>
        <v>0</v>
      </c>
      <c r="J51">
        <f>IF('Qualitative Daten'!J58=6999,1,0)</f>
        <v>0</v>
      </c>
      <c r="K51">
        <f>IF('Qualitative Daten'!K58=2490,1,0)</f>
        <v>0</v>
      </c>
      <c r="L51">
        <f>IF('Qualitative Daten'!L58=3900,1,0)</f>
        <v>0</v>
      </c>
      <c r="M51">
        <f>IF('Qualitative Daten'!M58="&gt;",1,0)</f>
        <v>0</v>
      </c>
      <c r="N51">
        <f>IF('Qualitative Daten'!N58="&gt;",1,0)</f>
        <v>0</v>
      </c>
      <c r="O51">
        <f>IF('Qualitative Daten'!O58="&lt;",1,0)</f>
        <v>0</v>
      </c>
      <c r="P51">
        <f>IF('Qualitative Daten'!P58=500,1,0)</f>
        <v>0</v>
      </c>
      <c r="Q51">
        <f>IF('Qualitative Daten'!Q58=836,1,0)</f>
        <v>0</v>
      </c>
      <c r="R51">
        <f>IF('Qualitative Daten'!R58=4500,1,0)</f>
        <v>0</v>
      </c>
      <c r="S51">
        <f>IF('Qualitative Daten'!S58=64000,1,0)</f>
        <v>0</v>
      </c>
      <c r="T51">
        <f>IF('Qualitative Daten'!T58=699,1,0)</f>
        <v>0</v>
      </c>
      <c r="U51">
        <f>IF('Qualitative Daten'!U58=254,1,0)</f>
        <v>0</v>
      </c>
      <c r="V51">
        <f>IF('Qualitative Daten'!V58=2500,1,0)</f>
        <v>0</v>
      </c>
      <c r="W51">
        <f>IF('Qualitative Daten'!W58=49000,1,0)</f>
        <v>0</v>
      </c>
      <c r="X51">
        <f>IF('Qualitative Daten'!X58=45,1,0)</f>
        <v>0</v>
      </c>
      <c r="Y51">
        <f>IF('Qualitative Daten'!Y58=699,1,0)</f>
        <v>0</v>
      </c>
      <c r="Z51">
        <f>IF('Qualitative Daten'!Z58=51,1,0)</f>
        <v>0</v>
      </c>
      <c r="AA51">
        <f>IF('Qualitative Daten'!AA58=78,1,0)</f>
        <v>0</v>
      </c>
      <c r="AB51">
        <f>IF('Qualitative Daten'!AB58=6,1,0)</f>
        <v>0</v>
      </c>
      <c r="AC51">
        <f>IF('Qualitative Daten'!AC58=80,1,0)</f>
        <v>0</v>
      </c>
      <c r="AD51">
        <f>IF('Qualitative Daten'!AD58=32,1,0)</f>
        <v>0</v>
      </c>
      <c r="AE51">
        <f>IF('Qualitative Daten'!AE58=0,1,0)</f>
        <v>1</v>
      </c>
      <c r="AF51">
        <f>IF('Qualitative Daten'!AF58=35000,1,0)</f>
        <v>0</v>
      </c>
      <c r="AG51">
        <f>IF('Qualitative Daten'!AG58=1000,1,0)</f>
        <v>0</v>
      </c>
      <c r="AH51">
        <f>IF('Qualitative Daten'!AH58=8,1,0)</f>
        <v>0</v>
      </c>
      <c r="AI51">
        <f>IF('Qualitative Daten'!AI58=1,1,0)</f>
        <v>0</v>
      </c>
      <c r="AJ51">
        <f>IF('Qualitative Daten'!AJ58=7,1,0)</f>
        <v>0</v>
      </c>
      <c r="AK51">
        <f>IF('Qualitative Daten'!AK58=8,1,0)</f>
        <v>0</v>
      </c>
      <c r="AL51">
        <f>IF('Qualitative Daten'!AL58=600,1,0)</f>
        <v>0</v>
      </c>
      <c r="AM51">
        <f>IF('Qualitative Daten'!AM58=800,1,0)</f>
        <v>0</v>
      </c>
      <c r="AN51">
        <f>IF('Qualitative Daten'!AN58=42,1,0)</f>
        <v>0</v>
      </c>
      <c r="AO51">
        <f>IF('Qualitative Daten'!AO58=43,1,0)</f>
        <v>0</v>
      </c>
      <c r="AP51">
        <f>IF('Qualitative Daten'!AP58=9,1,0)</f>
        <v>0</v>
      </c>
      <c r="AQ51">
        <f>IF('Qualitative Daten'!AQ58=81,1,0)</f>
        <v>0</v>
      </c>
      <c r="AR51">
        <f>IF('Qualitative Daten'!AR58=20,1,0)</f>
        <v>0</v>
      </c>
      <c r="AS51">
        <f>IF('Qualitative Daten'!AS58=1,1,0)</f>
        <v>0</v>
      </c>
      <c r="AT51">
        <f>IF('Qualitative Daten'!AT58=6,1,0)</f>
        <v>0</v>
      </c>
      <c r="AU51">
        <f>IF('Qualitative Daten'!AU58=1,1,0)</f>
        <v>0</v>
      </c>
      <c r="AV51">
        <f>IF('Qualitative Daten'!AV58=1,1,0)</f>
        <v>0</v>
      </c>
      <c r="AW51">
        <f>IF(OR('Qualitative Daten'!AW58=0.6,'Qualitative Daten'!AW58="3'5"),1,0)</f>
        <v>0</v>
      </c>
      <c r="AX51">
        <f>IF(OR('Qualitative Daten'!AX58=2.25,'Qualitative Daten'!AX58="2,1'4",'Qualitative Daten'!AX58="9'4"),1,0)</f>
        <v>0</v>
      </c>
      <c r="AY51">
        <f>IF('Qualitative Daten'!AY58=1,1,0)</f>
        <v>0</v>
      </c>
      <c r="AZ51">
        <f>IF('Qualitative Daten'!AZ58=3,1,0)</f>
        <v>0</v>
      </c>
      <c r="BA51">
        <f>IF('Qualitative Daten'!BA58=6,1,0)</f>
        <v>0</v>
      </c>
      <c r="BB51">
        <f>IF('Qualitative Daten'!BB58=1,1,0)</f>
        <v>0</v>
      </c>
      <c r="BC51">
        <f>IF('Qualitative Daten'!BC58="&gt;",1,0)</f>
        <v>0</v>
      </c>
      <c r="BD51">
        <f>IF('Qualitative Daten'!BD58="&lt;",1,0)</f>
        <v>0</v>
      </c>
      <c r="BE51">
        <f>IF('Qualitative Daten'!BE58=2,1,0)</f>
        <v>0</v>
      </c>
      <c r="BF51">
        <f>IF('Qualitative Daten'!BF58=7,1,0)</f>
        <v>0</v>
      </c>
      <c r="BG51">
        <f>IF('Qualitative Daten'!BG58=0,1,0)</f>
        <v>1</v>
      </c>
      <c r="BH51">
        <f>IF('Qualitative Daten'!BH58="7'3",1,0)</f>
        <v>0</v>
      </c>
      <c r="BI51">
        <f>IF('Qualitative Daten'!BI58="9'10",1,0)</f>
        <v>0</v>
      </c>
      <c r="BJ51">
        <f>IF('Qualitative Daten'!BJ58="1'6",1,0)</f>
        <v>0</v>
      </c>
      <c r="BK51">
        <f>IF('Qualitative Daten'!BK58=5.8,1,0)</f>
        <v>0</v>
      </c>
      <c r="BL51">
        <f>IF('Qualitative Daten'!BL58=37.7,1,0)</f>
        <v>0</v>
      </c>
      <c r="BM51">
        <f>IF('Qualitative Daten'!BM58=0,1,0)</f>
        <v>1</v>
      </c>
      <c r="BN51">
        <f>IF('Qualitative Daten'!BN58=2.56,1,0)</f>
        <v>0</v>
      </c>
      <c r="BO51">
        <f>IF('Qualitative Daten'!BO58=1.49,1,0)</f>
        <v>0</v>
      </c>
      <c r="BP51">
        <f>IF('Qualitative Daten'!BP58=3.5,1,0)</f>
        <v>0</v>
      </c>
      <c r="BQ51">
        <f>IF('Qualitative Daten'!BQ58=4.82,1,0)</f>
        <v>0</v>
      </c>
      <c r="BR51">
        <f>IF('Qualitative Daten'!BR58=2,1,0)</f>
        <v>0</v>
      </c>
      <c r="BS51">
        <f>IF('Qualitative Daten'!BS58=3,1,0)</f>
        <v>0</v>
      </c>
      <c r="BT51">
        <f>IF('Qualitative Daten'!BT58=15,1,0)</f>
        <v>0</v>
      </c>
      <c r="BU51">
        <f>IF('Qualitative Daten'!BU58=8,1,0)</f>
        <v>0</v>
      </c>
      <c r="BV51">
        <f>IF('Qualitative Daten'!BV58=14,1,0)</f>
        <v>0</v>
      </c>
      <c r="BW51">
        <f>IF('Qualitative Daten'!BW58=2,1,0)</f>
        <v>0</v>
      </c>
      <c r="BY51">
        <f t="shared" si="0"/>
        <v>3</v>
      </c>
      <c r="BZ51">
        <f t="shared" si="1"/>
        <v>70</v>
      </c>
      <c r="CA51">
        <f>COUNTIF('Qualitative Daten'!C58:BW58,999)</f>
        <v>0</v>
      </c>
      <c r="CB51" s="2">
        <f t="shared" si="2"/>
        <v>4.1095890410958902E-2</v>
      </c>
      <c r="CC51" s="2">
        <f t="shared" si="3"/>
        <v>2.2727272727272728E-2</v>
      </c>
      <c r="CD51" s="2">
        <f t="shared" si="4"/>
        <v>5.8823529411764705E-2</v>
      </c>
      <c r="CE51" s="2">
        <f t="shared" si="5"/>
        <v>0.16666666666666666</v>
      </c>
      <c r="CF51" s="2">
        <f t="shared" si="6"/>
        <v>0</v>
      </c>
    </row>
    <row r="52" spans="1:84" x14ac:dyDescent="0.35">
      <c r="A52">
        <f>'Qualitative Daten'!A59</f>
        <v>0</v>
      </c>
      <c r="B52">
        <f>'Qualitative Daten'!B59</f>
        <v>0</v>
      </c>
      <c r="C52">
        <f>IF('Qualitative Daten'!C59=7000,1,0)</f>
        <v>0</v>
      </c>
      <c r="D52">
        <f>IF('Qualitative Daten'!D59=5300,1,0)</f>
        <v>0</v>
      </c>
      <c r="E52">
        <f>IF('Qualitative Daten'!E59=4080,1,0)</f>
        <v>0</v>
      </c>
      <c r="F52">
        <f>IF('Qualitative Daten'!F59=12500,1,0)</f>
        <v>0</v>
      </c>
      <c r="G52">
        <f>IF('Qualitative Daten'!G59=9900,1,0)</f>
        <v>0</v>
      </c>
      <c r="H52">
        <f>IF('Qualitative Daten'!H59=4600,1,0)</f>
        <v>0</v>
      </c>
      <c r="I52">
        <f>IF('Qualitative Daten'!I59=4000,1,0)</f>
        <v>0</v>
      </c>
      <c r="J52">
        <f>IF('Qualitative Daten'!J59=6999,1,0)</f>
        <v>0</v>
      </c>
      <c r="K52">
        <f>IF('Qualitative Daten'!K59=2490,1,0)</f>
        <v>0</v>
      </c>
      <c r="L52">
        <f>IF('Qualitative Daten'!L59=3900,1,0)</f>
        <v>0</v>
      </c>
      <c r="M52">
        <f>IF('Qualitative Daten'!M59="&gt;",1,0)</f>
        <v>0</v>
      </c>
      <c r="N52">
        <f>IF('Qualitative Daten'!N59="&gt;",1,0)</f>
        <v>0</v>
      </c>
      <c r="O52">
        <f>IF('Qualitative Daten'!O59="&lt;",1,0)</f>
        <v>0</v>
      </c>
      <c r="P52">
        <f>IF('Qualitative Daten'!P59=500,1,0)</f>
        <v>0</v>
      </c>
      <c r="Q52">
        <f>IF('Qualitative Daten'!Q59=836,1,0)</f>
        <v>0</v>
      </c>
      <c r="R52">
        <f>IF('Qualitative Daten'!R59=4500,1,0)</f>
        <v>0</v>
      </c>
      <c r="S52">
        <f>IF('Qualitative Daten'!S59=64000,1,0)</f>
        <v>0</v>
      </c>
      <c r="T52">
        <f>IF('Qualitative Daten'!T59=699,1,0)</f>
        <v>0</v>
      </c>
      <c r="U52">
        <f>IF('Qualitative Daten'!U59=254,1,0)</f>
        <v>0</v>
      </c>
      <c r="V52">
        <f>IF('Qualitative Daten'!V59=2500,1,0)</f>
        <v>0</v>
      </c>
      <c r="W52">
        <f>IF('Qualitative Daten'!W59=49000,1,0)</f>
        <v>0</v>
      </c>
      <c r="X52">
        <f>IF('Qualitative Daten'!X59=45,1,0)</f>
        <v>0</v>
      </c>
      <c r="Y52">
        <f>IF('Qualitative Daten'!Y59=699,1,0)</f>
        <v>0</v>
      </c>
      <c r="Z52">
        <f>IF('Qualitative Daten'!Z59=51,1,0)</f>
        <v>0</v>
      </c>
      <c r="AA52">
        <f>IF('Qualitative Daten'!AA59=78,1,0)</f>
        <v>0</v>
      </c>
      <c r="AB52">
        <f>IF('Qualitative Daten'!AB59=6,1,0)</f>
        <v>0</v>
      </c>
      <c r="AC52">
        <f>IF('Qualitative Daten'!AC59=80,1,0)</f>
        <v>0</v>
      </c>
      <c r="AD52">
        <f>IF('Qualitative Daten'!AD59=32,1,0)</f>
        <v>0</v>
      </c>
      <c r="AE52">
        <f>IF('Qualitative Daten'!AE59=0,1,0)</f>
        <v>1</v>
      </c>
      <c r="AF52">
        <f>IF('Qualitative Daten'!AF59=35000,1,0)</f>
        <v>0</v>
      </c>
      <c r="AG52">
        <f>IF('Qualitative Daten'!AG59=1000,1,0)</f>
        <v>0</v>
      </c>
      <c r="AH52">
        <f>IF('Qualitative Daten'!AH59=8,1,0)</f>
        <v>0</v>
      </c>
      <c r="AI52">
        <f>IF('Qualitative Daten'!AI59=1,1,0)</f>
        <v>0</v>
      </c>
      <c r="AJ52">
        <f>IF('Qualitative Daten'!AJ59=7,1,0)</f>
        <v>0</v>
      </c>
      <c r="AK52">
        <f>IF('Qualitative Daten'!AK59=8,1,0)</f>
        <v>0</v>
      </c>
      <c r="AL52">
        <f>IF('Qualitative Daten'!AL59=600,1,0)</f>
        <v>0</v>
      </c>
      <c r="AM52">
        <f>IF('Qualitative Daten'!AM59=800,1,0)</f>
        <v>0</v>
      </c>
      <c r="AN52">
        <f>IF('Qualitative Daten'!AN59=42,1,0)</f>
        <v>0</v>
      </c>
      <c r="AO52">
        <f>IF('Qualitative Daten'!AO59=43,1,0)</f>
        <v>0</v>
      </c>
      <c r="AP52">
        <f>IF('Qualitative Daten'!AP59=9,1,0)</f>
        <v>0</v>
      </c>
      <c r="AQ52">
        <f>IF('Qualitative Daten'!AQ59=81,1,0)</f>
        <v>0</v>
      </c>
      <c r="AR52">
        <f>IF('Qualitative Daten'!AR59=20,1,0)</f>
        <v>0</v>
      </c>
      <c r="AS52">
        <f>IF('Qualitative Daten'!AS59=1,1,0)</f>
        <v>0</v>
      </c>
      <c r="AT52">
        <f>IF('Qualitative Daten'!AT59=6,1,0)</f>
        <v>0</v>
      </c>
      <c r="AU52">
        <f>IF('Qualitative Daten'!AU59=1,1,0)</f>
        <v>0</v>
      </c>
      <c r="AV52">
        <f>IF('Qualitative Daten'!AV59=1,1,0)</f>
        <v>0</v>
      </c>
      <c r="AW52">
        <f>IF(OR('Qualitative Daten'!AW59=0.6,'Qualitative Daten'!AW59="3'5"),1,0)</f>
        <v>0</v>
      </c>
      <c r="AX52">
        <f>IF(OR('Qualitative Daten'!AX59=2.25,'Qualitative Daten'!AX59="2,1'4",'Qualitative Daten'!AX59="9'4"),1,0)</f>
        <v>0</v>
      </c>
      <c r="AY52">
        <f>IF('Qualitative Daten'!AY59=1,1,0)</f>
        <v>0</v>
      </c>
      <c r="AZ52">
        <f>IF('Qualitative Daten'!AZ59=3,1,0)</f>
        <v>0</v>
      </c>
      <c r="BA52">
        <f>IF('Qualitative Daten'!BA59=6,1,0)</f>
        <v>0</v>
      </c>
      <c r="BB52">
        <f>IF('Qualitative Daten'!BB59=1,1,0)</f>
        <v>0</v>
      </c>
      <c r="BC52">
        <f>IF('Qualitative Daten'!BC59="&gt;",1,0)</f>
        <v>0</v>
      </c>
      <c r="BD52">
        <f>IF('Qualitative Daten'!BD59="&lt;",1,0)</f>
        <v>0</v>
      </c>
      <c r="BE52">
        <f>IF('Qualitative Daten'!BE59=2,1,0)</f>
        <v>0</v>
      </c>
      <c r="BF52">
        <f>IF('Qualitative Daten'!BF59=7,1,0)</f>
        <v>0</v>
      </c>
      <c r="BG52">
        <f>IF('Qualitative Daten'!BG59=0,1,0)</f>
        <v>1</v>
      </c>
      <c r="BH52">
        <f>IF('Qualitative Daten'!BH59="7'3",1,0)</f>
        <v>0</v>
      </c>
      <c r="BI52">
        <f>IF('Qualitative Daten'!BI59="9'10",1,0)</f>
        <v>0</v>
      </c>
      <c r="BJ52">
        <f>IF('Qualitative Daten'!BJ59="1'6",1,0)</f>
        <v>0</v>
      </c>
      <c r="BK52">
        <f>IF('Qualitative Daten'!BK59=5.8,1,0)</f>
        <v>0</v>
      </c>
      <c r="BL52">
        <f>IF('Qualitative Daten'!BL59=37.7,1,0)</f>
        <v>0</v>
      </c>
      <c r="BM52">
        <f>IF('Qualitative Daten'!BM59=0,1,0)</f>
        <v>1</v>
      </c>
      <c r="BN52">
        <f>IF('Qualitative Daten'!BN59=2.56,1,0)</f>
        <v>0</v>
      </c>
      <c r="BO52">
        <f>IF('Qualitative Daten'!BO59=1.49,1,0)</f>
        <v>0</v>
      </c>
      <c r="BP52">
        <f>IF('Qualitative Daten'!BP59=3.5,1,0)</f>
        <v>0</v>
      </c>
      <c r="BQ52">
        <f>IF('Qualitative Daten'!BQ59=4.82,1,0)</f>
        <v>0</v>
      </c>
      <c r="BR52">
        <f>IF('Qualitative Daten'!BR59=2,1,0)</f>
        <v>0</v>
      </c>
      <c r="BS52">
        <f>IF('Qualitative Daten'!BS59=3,1,0)</f>
        <v>0</v>
      </c>
      <c r="BT52">
        <f>IF('Qualitative Daten'!BT59=15,1,0)</f>
        <v>0</v>
      </c>
      <c r="BU52">
        <f>IF('Qualitative Daten'!BU59=8,1,0)</f>
        <v>0</v>
      </c>
      <c r="BV52">
        <f>IF('Qualitative Daten'!BV59=14,1,0)</f>
        <v>0</v>
      </c>
      <c r="BW52">
        <f>IF('Qualitative Daten'!BW59=2,1,0)</f>
        <v>0</v>
      </c>
      <c r="BY52">
        <f t="shared" si="0"/>
        <v>3</v>
      </c>
      <c r="BZ52">
        <f t="shared" si="1"/>
        <v>70</v>
      </c>
      <c r="CA52">
        <f>COUNTIF('Qualitative Daten'!C59:BW59,999)</f>
        <v>0</v>
      </c>
      <c r="CB52" s="2">
        <f t="shared" si="2"/>
        <v>4.1095890410958902E-2</v>
      </c>
      <c r="CC52" s="2">
        <f t="shared" si="3"/>
        <v>2.2727272727272728E-2</v>
      </c>
      <c r="CD52" s="2">
        <f t="shared" si="4"/>
        <v>5.8823529411764705E-2</v>
      </c>
      <c r="CE52" s="2">
        <f t="shared" si="5"/>
        <v>0.16666666666666666</v>
      </c>
      <c r="CF52" s="2">
        <f t="shared" si="6"/>
        <v>0</v>
      </c>
    </row>
    <row r="53" spans="1:84" x14ac:dyDescent="0.35">
      <c r="A53">
        <f>'Qualitative Daten'!A60</f>
        <v>0</v>
      </c>
      <c r="B53">
        <f>'Qualitative Daten'!B60</f>
        <v>0</v>
      </c>
      <c r="C53">
        <f>IF('Qualitative Daten'!C60=7000,1,0)</f>
        <v>0</v>
      </c>
      <c r="D53">
        <f>IF('Qualitative Daten'!D60=5300,1,0)</f>
        <v>0</v>
      </c>
      <c r="E53">
        <f>IF('Qualitative Daten'!E60=4080,1,0)</f>
        <v>0</v>
      </c>
      <c r="F53">
        <f>IF('Qualitative Daten'!F60=12500,1,0)</f>
        <v>0</v>
      </c>
      <c r="G53">
        <f>IF('Qualitative Daten'!G60=9900,1,0)</f>
        <v>0</v>
      </c>
      <c r="H53">
        <f>IF('Qualitative Daten'!H60=4600,1,0)</f>
        <v>0</v>
      </c>
      <c r="I53">
        <f>IF('Qualitative Daten'!I60=4000,1,0)</f>
        <v>0</v>
      </c>
      <c r="J53">
        <f>IF('Qualitative Daten'!J60=6999,1,0)</f>
        <v>0</v>
      </c>
      <c r="K53">
        <f>IF('Qualitative Daten'!K60=2490,1,0)</f>
        <v>0</v>
      </c>
      <c r="L53">
        <f>IF('Qualitative Daten'!L60=3900,1,0)</f>
        <v>0</v>
      </c>
      <c r="M53">
        <f>IF('Qualitative Daten'!M60="&gt;",1,0)</f>
        <v>0</v>
      </c>
      <c r="N53">
        <f>IF('Qualitative Daten'!N60="&gt;",1,0)</f>
        <v>0</v>
      </c>
      <c r="O53">
        <f>IF('Qualitative Daten'!O60="&lt;",1,0)</f>
        <v>0</v>
      </c>
      <c r="P53">
        <f>IF('Qualitative Daten'!P60=500,1,0)</f>
        <v>0</v>
      </c>
      <c r="Q53">
        <f>IF('Qualitative Daten'!Q60=836,1,0)</f>
        <v>0</v>
      </c>
      <c r="R53">
        <f>IF('Qualitative Daten'!R60=4500,1,0)</f>
        <v>0</v>
      </c>
      <c r="S53">
        <f>IF('Qualitative Daten'!S60=64000,1,0)</f>
        <v>0</v>
      </c>
      <c r="T53">
        <f>IF('Qualitative Daten'!T60=699,1,0)</f>
        <v>0</v>
      </c>
      <c r="U53">
        <f>IF('Qualitative Daten'!U60=254,1,0)</f>
        <v>0</v>
      </c>
      <c r="V53">
        <f>IF('Qualitative Daten'!V60=2500,1,0)</f>
        <v>0</v>
      </c>
      <c r="W53">
        <f>IF('Qualitative Daten'!W60=49000,1,0)</f>
        <v>0</v>
      </c>
      <c r="X53">
        <f>IF('Qualitative Daten'!X60=45,1,0)</f>
        <v>0</v>
      </c>
      <c r="Y53">
        <f>IF('Qualitative Daten'!Y60=699,1,0)</f>
        <v>0</v>
      </c>
      <c r="Z53">
        <f>IF('Qualitative Daten'!Z60=51,1,0)</f>
        <v>0</v>
      </c>
      <c r="AA53">
        <f>IF('Qualitative Daten'!AA60=78,1,0)</f>
        <v>0</v>
      </c>
      <c r="AB53">
        <f>IF('Qualitative Daten'!AB60=6,1,0)</f>
        <v>0</v>
      </c>
      <c r="AC53">
        <f>IF('Qualitative Daten'!AC60=80,1,0)</f>
        <v>0</v>
      </c>
      <c r="AD53">
        <f>IF('Qualitative Daten'!AD60=32,1,0)</f>
        <v>0</v>
      </c>
      <c r="AE53">
        <f>IF('Qualitative Daten'!AE60=0,1,0)</f>
        <v>1</v>
      </c>
      <c r="AF53">
        <f>IF('Qualitative Daten'!AF60=35000,1,0)</f>
        <v>0</v>
      </c>
      <c r="AG53">
        <f>IF('Qualitative Daten'!AG60=1000,1,0)</f>
        <v>0</v>
      </c>
      <c r="AH53">
        <f>IF('Qualitative Daten'!AH60=8,1,0)</f>
        <v>0</v>
      </c>
      <c r="AI53">
        <f>IF('Qualitative Daten'!AI60=1,1,0)</f>
        <v>0</v>
      </c>
      <c r="AJ53">
        <f>IF('Qualitative Daten'!AJ60=7,1,0)</f>
        <v>0</v>
      </c>
      <c r="AK53">
        <f>IF('Qualitative Daten'!AK60=8,1,0)</f>
        <v>0</v>
      </c>
      <c r="AL53">
        <f>IF('Qualitative Daten'!AL60=600,1,0)</f>
        <v>0</v>
      </c>
      <c r="AM53">
        <f>IF('Qualitative Daten'!AM60=800,1,0)</f>
        <v>0</v>
      </c>
      <c r="AN53">
        <f>IF('Qualitative Daten'!AN60=42,1,0)</f>
        <v>0</v>
      </c>
      <c r="AO53">
        <f>IF('Qualitative Daten'!AO60=43,1,0)</f>
        <v>0</v>
      </c>
      <c r="AP53">
        <f>IF('Qualitative Daten'!AP60=9,1,0)</f>
        <v>0</v>
      </c>
      <c r="AQ53">
        <f>IF('Qualitative Daten'!AQ60=81,1,0)</f>
        <v>0</v>
      </c>
      <c r="AR53">
        <f>IF('Qualitative Daten'!AR60=20,1,0)</f>
        <v>0</v>
      </c>
      <c r="AS53">
        <f>IF('Qualitative Daten'!AS60=1,1,0)</f>
        <v>0</v>
      </c>
      <c r="AT53">
        <f>IF('Qualitative Daten'!AT60=6,1,0)</f>
        <v>0</v>
      </c>
      <c r="AU53">
        <f>IF('Qualitative Daten'!AU60=1,1,0)</f>
        <v>0</v>
      </c>
      <c r="AV53">
        <f>IF('Qualitative Daten'!AV60=1,1,0)</f>
        <v>0</v>
      </c>
      <c r="AW53">
        <f>IF(OR('Qualitative Daten'!AW60=0.6,'Qualitative Daten'!AW60="3'5"),1,0)</f>
        <v>0</v>
      </c>
      <c r="AX53">
        <f>IF(OR('Qualitative Daten'!AX60=2.25,'Qualitative Daten'!AX60="2,1'4",'Qualitative Daten'!AX60="9'4"),1,0)</f>
        <v>0</v>
      </c>
      <c r="AY53">
        <f>IF('Qualitative Daten'!AY60=1,1,0)</f>
        <v>0</v>
      </c>
      <c r="AZ53">
        <f>IF('Qualitative Daten'!AZ60=3,1,0)</f>
        <v>0</v>
      </c>
      <c r="BA53">
        <f>IF('Qualitative Daten'!BA60=6,1,0)</f>
        <v>0</v>
      </c>
      <c r="BB53">
        <f>IF('Qualitative Daten'!BB60=1,1,0)</f>
        <v>0</v>
      </c>
      <c r="BC53">
        <f>IF('Qualitative Daten'!BC60="&gt;",1,0)</f>
        <v>0</v>
      </c>
      <c r="BD53">
        <f>IF('Qualitative Daten'!BD60="&lt;",1,0)</f>
        <v>0</v>
      </c>
      <c r="BE53">
        <f>IF('Qualitative Daten'!BE60=2,1,0)</f>
        <v>0</v>
      </c>
      <c r="BF53">
        <f>IF('Qualitative Daten'!BF60=7,1,0)</f>
        <v>0</v>
      </c>
      <c r="BG53">
        <f>IF('Qualitative Daten'!BG60=0,1,0)</f>
        <v>1</v>
      </c>
      <c r="BH53">
        <f>IF('Qualitative Daten'!BH60="7'3",1,0)</f>
        <v>0</v>
      </c>
      <c r="BI53">
        <f>IF('Qualitative Daten'!BI60="9'10",1,0)</f>
        <v>0</v>
      </c>
      <c r="BJ53">
        <f>IF('Qualitative Daten'!BJ60="1'6",1,0)</f>
        <v>0</v>
      </c>
      <c r="BK53">
        <f>IF('Qualitative Daten'!BK60=5.8,1,0)</f>
        <v>0</v>
      </c>
      <c r="BL53">
        <f>IF('Qualitative Daten'!BL60=37.7,1,0)</f>
        <v>0</v>
      </c>
      <c r="BM53">
        <f>IF('Qualitative Daten'!BM60=0,1,0)</f>
        <v>1</v>
      </c>
      <c r="BN53">
        <f>IF('Qualitative Daten'!BN60=2.56,1,0)</f>
        <v>0</v>
      </c>
      <c r="BO53">
        <f>IF('Qualitative Daten'!BO60=1.49,1,0)</f>
        <v>0</v>
      </c>
      <c r="BP53">
        <f>IF('Qualitative Daten'!BP60=3.5,1,0)</f>
        <v>0</v>
      </c>
      <c r="BQ53">
        <f>IF('Qualitative Daten'!BQ60=4.82,1,0)</f>
        <v>0</v>
      </c>
      <c r="BR53">
        <f>IF('Qualitative Daten'!BR60=2,1,0)</f>
        <v>0</v>
      </c>
      <c r="BS53">
        <f>IF('Qualitative Daten'!BS60=3,1,0)</f>
        <v>0</v>
      </c>
      <c r="BT53">
        <f>IF('Qualitative Daten'!BT60=15,1,0)</f>
        <v>0</v>
      </c>
      <c r="BU53">
        <f>IF('Qualitative Daten'!BU60=8,1,0)</f>
        <v>0</v>
      </c>
      <c r="BV53">
        <f>IF('Qualitative Daten'!BV60=14,1,0)</f>
        <v>0</v>
      </c>
      <c r="BW53">
        <f>IF('Qualitative Daten'!BW60=2,1,0)</f>
        <v>0</v>
      </c>
      <c r="BY53">
        <f t="shared" si="0"/>
        <v>3</v>
      </c>
      <c r="BZ53">
        <f t="shared" si="1"/>
        <v>70</v>
      </c>
      <c r="CA53">
        <f>COUNTIF('Qualitative Daten'!C60:BW60,999)</f>
        <v>0</v>
      </c>
      <c r="CB53" s="2">
        <f t="shared" si="2"/>
        <v>4.1095890410958902E-2</v>
      </c>
      <c r="CC53" s="2">
        <f t="shared" si="3"/>
        <v>2.2727272727272728E-2</v>
      </c>
      <c r="CD53" s="2">
        <f t="shared" si="4"/>
        <v>5.8823529411764705E-2</v>
      </c>
      <c r="CE53" s="2">
        <f t="shared" si="5"/>
        <v>0.16666666666666666</v>
      </c>
      <c r="CF53" s="2">
        <f t="shared" si="6"/>
        <v>0</v>
      </c>
    </row>
    <row r="54" spans="1:84" x14ac:dyDescent="0.35">
      <c r="A54">
        <f>'Qualitative Daten'!A61</f>
        <v>0</v>
      </c>
      <c r="B54">
        <f>'Qualitative Daten'!B61</f>
        <v>0</v>
      </c>
      <c r="C54">
        <f>IF('Qualitative Daten'!C61=7000,1,0)</f>
        <v>0</v>
      </c>
      <c r="D54">
        <f>IF('Qualitative Daten'!D61=5300,1,0)</f>
        <v>0</v>
      </c>
      <c r="E54">
        <f>IF('Qualitative Daten'!E61=4080,1,0)</f>
        <v>0</v>
      </c>
      <c r="F54">
        <f>IF('Qualitative Daten'!F61=12500,1,0)</f>
        <v>0</v>
      </c>
      <c r="G54">
        <f>IF('Qualitative Daten'!G61=9900,1,0)</f>
        <v>0</v>
      </c>
      <c r="H54">
        <f>IF('Qualitative Daten'!H61=4600,1,0)</f>
        <v>0</v>
      </c>
      <c r="I54">
        <f>IF('Qualitative Daten'!I61=4000,1,0)</f>
        <v>0</v>
      </c>
      <c r="J54">
        <f>IF('Qualitative Daten'!J61=6999,1,0)</f>
        <v>0</v>
      </c>
      <c r="K54">
        <f>IF('Qualitative Daten'!K61=2490,1,0)</f>
        <v>0</v>
      </c>
      <c r="L54">
        <f>IF('Qualitative Daten'!L61=3900,1,0)</f>
        <v>0</v>
      </c>
      <c r="M54">
        <f>IF('Qualitative Daten'!M61="&gt;",1,0)</f>
        <v>0</v>
      </c>
      <c r="N54">
        <f>IF('Qualitative Daten'!N61="&gt;",1,0)</f>
        <v>0</v>
      </c>
      <c r="O54">
        <f>IF('Qualitative Daten'!O61="&lt;",1,0)</f>
        <v>0</v>
      </c>
      <c r="P54">
        <f>IF('Qualitative Daten'!P61=500,1,0)</f>
        <v>0</v>
      </c>
      <c r="Q54">
        <f>IF('Qualitative Daten'!Q61=836,1,0)</f>
        <v>0</v>
      </c>
      <c r="R54">
        <f>IF('Qualitative Daten'!R61=4500,1,0)</f>
        <v>0</v>
      </c>
      <c r="S54">
        <f>IF('Qualitative Daten'!S61=64000,1,0)</f>
        <v>0</v>
      </c>
      <c r="T54">
        <f>IF('Qualitative Daten'!T61=699,1,0)</f>
        <v>0</v>
      </c>
      <c r="U54">
        <f>IF('Qualitative Daten'!U61=254,1,0)</f>
        <v>0</v>
      </c>
      <c r="V54">
        <f>IF('Qualitative Daten'!V61=2500,1,0)</f>
        <v>0</v>
      </c>
      <c r="W54">
        <f>IF('Qualitative Daten'!W61=49000,1,0)</f>
        <v>0</v>
      </c>
      <c r="X54">
        <f>IF('Qualitative Daten'!X61=45,1,0)</f>
        <v>0</v>
      </c>
      <c r="Y54">
        <f>IF('Qualitative Daten'!Y61=699,1,0)</f>
        <v>0</v>
      </c>
      <c r="Z54">
        <f>IF('Qualitative Daten'!Z61=51,1,0)</f>
        <v>0</v>
      </c>
      <c r="AA54">
        <f>IF('Qualitative Daten'!AA61=78,1,0)</f>
        <v>0</v>
      </c>
      <c r="AB54">
        <f>IF('Qualitative Daten'!AB61=6,1,0)</f>
        <v>0</v>
      </c>
      <c r="AC54">
        <f>IF('Qualitative Daten'!AC61=80,1,0)</f>
        <v>0</v>
      </c>
      <c r="AD54">
        <f>IF('Qualitative Daten'!AD61=32,1,0)</f>
        <v>0</v>
      </c>
      <c r="AE54">
        <f>IF('Qualitative Daten'!AE61=0,1,0)</f>
        <v>1</v>
      </c>
      <c r="AF54">
        <f>IF('Qualitative Daten'!AF61=35000,1,0)</f>
        <v>0</v>
      </c>
      <c r="AG54">
        <f>IF('Qualitative Daten'!AG61=1000,1,0)</f>
        <v>0</v>
      </c>
      <c r="AH54">
        <f>IF('Qualitative Daten'!AH61=8,1,0)</f>
        <v>0</v>
      </c>
      <c r="AI54">
        <f>IF('Qualitative Daten'!AI61=1,1,0)</f>
        <v>0</v>
      </c>
      <c r="AJ54">
        <f>IF('Qualitative Daten'!AJ61=7,1,0)</f>
        <v>0</v>
      </c>
      <c r="AK54">
        <f>IF('Qualitative Daten'!AK61=8,1,0)</f>
        <v>0</v>
      </c>
      <c r="AL54">
        <f>IF('Qualitative Daten'!AL61=600,1,0)</f>
        <v>0</v>
      </c>
      <c r="AM54">
        <f>IF('Qualitative Daten'!AM61=800,1,0)</f>
        <v>0</v>
      </c>
      <c r="AN54">
        <f>IF('Qualitative Daten'!AN61=42,1,0)</f>
        <v>0</v>
      </c>
      <c r="AO54">
        <f>IF('Qualitative Daten'!AO61=43,1,0)</f>
        <v>0</v>
      </c>
      <c r="AP54">
        <f>IF('Qualitative Daten'!AP61=9,1,0)</f>
        <v>0</v>
      </c>
      <c r="AQ54">
        <f>IF('Qualitative Daten'!AQ61=81,1,0)</f>
        <v>0</v>
      </c>
      <c r="AR54">
        <f>IF('Qualitative Daten'!AR61=20,1,0)</f>
        <v>0</v>
      </c>
      <c r="AS54">
        <f>IF('Qualitative Daten'!AS61=1,1,0)</f>
        <v>0</v>
      </c>
      <c r="AT54">
        <f>IF('Qualitative Daten'!AT61=6,1,0)</f>
        <v>0</v>
      </c>
      <c r="AU54">
        <f>IF('Qualitative Daten'!AU61=1,1,0)</f>
        <v>0</v>
      </c>
      <c r="AV54">
        <f>IF('Qualitative Daten'!AV61=1,1,0)</f>
        <v>0</v>
      </c>
      <c r="AW54">
        <f>IF(OR('Qualitative Daten'!AW61=0.6,'Qualitative Daten'!AW61="3'5"),1,0)</f>
        <v>0</v>
      </c>
      <c r="AX54">
        <f>IF(OR('Qualitative Daten'!AX61=2.25,'Qualitative Daten'!AX61="2,1'4",'Qualitative Daten'!AX61="9'4"),1,0)</f>
        <v>0</v>
      </c>
      <c r="AY54">
        <f>IF('Qualitative Daten'!AY61=1,1,0)</f>
        <v>0</v>
      </c>
      <c r="AZ54">
        <f>IF('Qualitative Daten'!AZ61=3,1,0)</f>
        <v>0</v>
      </c>
      <c r="BA54">
        <f>IF('Qualitative Daten'!BA61=6,1,0)</f>
        <v>0</v>
      </c>
      <c r="BB54">
        <f>IF('Qualitative Daten'!BB61=1,1,0)</f>
        <v>0</v>
      </c>
      <c r="BC54">
        <f>IF('Qualitative Daten'!BC61="&gt;",1,0)</f>
        <v>0</v>
      </c>
      <c r="BD54">
        <f>IF('Qualitative Daten'!BD61="&lt;",1,0)</f>
        <v>0</v>
      </c>
      <c r="BE54">
        <f>IF('Qualitative Daten'!BE61=2,1,0)</f>
        <v>0</v>
      </c>
      <c r="BF54">
        <f>IF('Qualitative Daten'!BF61=7,1,0)</f>
        <v>0</v>
      </c>
      <c r="BG54">
        <f>IF('Qualitative Daten'!BG61=0,1,0)</f>
        <v>1</v>
      </c>
      <c r="BH54">
        <f>IF('Qualitative Daten'!BH61="7'3",1,0)</f>
        <v>0</v>
      </c>
      <c r="BI54">
        <f>IF('Qualitative Daten'!BI61="9'10",1,0)</f>
        <v>0</v>
      </c>
      <c r="BJ54">
        <f>IF('Qualitative Daten'!BJ61="1'6",1,0)</f>
        <v>0</v>
      </c>
      <c r="BK54">
        <f>IF('Qualitative Daten'!BK61=5.8,1,0)</f>
        <v>0</v>
      </c>
      <c r="BL54">
        <f>IF('Qualitative Daten'!BL61=37.7,1,0)</f>
        <v>0</v>
      </c>
      <c r="BM54">
        <f>IF('Qualitative Daten'!BM61=0,1,0)</f>
        <v>1</v>
      </c>
      <c r="BN54">
        <f>IF('Qualitative Daten'!BN61=2.56,1,0)</f>
        <v>0</v>
      </c>
      <c r="BO54">
        <f>IF('Qualitative Daten'!BO61=1.49,1,0)</f>
        <v>0</v>
      </c>
      <c r="BP54">
        <f>IF('Qualitative Daten'!BP61=3.5,1,0)</f>
        <v>0</v>
      </c>
      <c r="BQ54">
        <f>IF('Qualitative Daten'!BQ61=4.82,1,0)</f>
        <v>0</v>
      </c>
      <c r="BR54">
        <f>IF('Qualitative Daten'!BR61=2,1,0)</f>
        <v>0</v>
      </c>
      <c r="BS54">
        <f>IF('Qualitative Daten'!BS61=3,1,0)</f>
        <v>0</v>
      </c>
      <c r="BT54">
        <f>IF('Qualitative Daten'!BT61=15,1,0)</f>
        <v>0</v>
      </c>
      <c r="BU54">
        <f>IF('Qualitative Daten'!BU61=8,1,0)</f>
        <v>0</v>
      </c>
      <c r="BV54">
        <f>IF('Qualitative Daten'!BV61=14,1,0)</f>
        <v>0</v>
      </c>
      <c r="BW54">
        <f>IF('Qualitative Daten'!BW61=2,1,0)</f>
        <v>0</v>
      </c>
      <c r="BY54">
        <f t="shared" si="0"/>
        <v>3</v>
      </c>
      <c r="BZ54">
        <f t="shared" si="1"/>
        <v>70</v>
      </c>
      <c r="CA54">
        <f>COUNTIF('Qualitative Daten'!C61:BW61,999)</f>
        <v>0</v>
      </c>
      <c r="CB54" s="2">
        <f t="shared" si="2"/>
        <v>4.1095890410958902E-2</v>
      </c>
      <c r="CC54" s="2">
        <f t="shared" si="3"/>
        <v>2.2727272727272728E-2</v>
      </c>
      <c r="CD54" s="2">
        <f t="shared" si="4"/>
        <v>5.8823529411764705E-2</v>
      </c>
      <c r="CE54" s="2">
        <f t="shared" si="5"/>
        <v>0.16666666666666666</v>
      </c>
      <c r="CF54" s="2">
        <f t="shared" si="6"/>
        <v>0</v>
      </c>
    </row>
    <row r="55" spans="1:84" x14ac:dyDescent="0.35">
      <c r="A55">
        <f>'Qualitative Daten'!A62</f>
        <v>0</v>
      </c>
      <c r="B55">
        <f>'Qualitative Daten'!B62</f>
        <v>0</v>
      </c>
      <c r="C55">
        <f>IF('Qualitative Daten'!C62=7000,1,0)</f>
        <v>0</v>
      </c>
      <c r="D55">
        <f>IF('Qualitative Daten'!D62=5300,1,0)</f>
        <v>0</v>
      </c>
      <c r="E55">
        <f>IF('Qualitative Daten'!E62=4080,1,0)</f>
        <v>0</v>
      </c>
      <c r="F55">
        <f>IF('Qualitative Daten'!F62=12500,1,0)</f>
        <v>0</v>
      </c>
      <c r="G55">
        <f>IF('Qualitative Daten'!G62=9900,1,0)</f>
        <v>0</v>
      </c>
      <c r="H55">
        <f>IF('Qualitative Daten'!H62=4600,1,0)</f>
        <v>0</v>
      </c>
      <c r="I55">
        <f>IF('Qualitative Daten'!I62=4000,1,0)</f>
        <v>0</v>
      </c>
      <c r="J55">
        <f>IF('Qualitative Daten'!J62=6999,1,0)</f>
        <v>0</v>
      </c>
      <c r="K55">
        <f>IF('Qualitative Daten'!K62=2490,1,0)</f>
        <v>0</v>
      </c>
      <c r="L55">
        <f>IF('Qualitative Daten'!L62=3900,1,0)</f>
        <v>0</v>
      </c>
      <c r="M55">
        <f>IF('Qualitative Daten'!M62="&gt;",1,0)</f>
        <v>0</v>
      </c>
      <c r="N55">
        <f>IF('Qualitative Daten'!N62="&gt;",1,0)</f>
        <v>0</v>
      </c>
      <c r="O55">
        <f>IF('Qualitative Daten'!O62="&lt;",1,0)</f>
        <v>0</v>
      </c>
      <c r="P55">
        <f>IF('Qualitative Daten'!P62=500,1,0)</f>
        <v>0</v>
      </c>
      <c r="Q55">
        <f>IF('Qualitative Daten'!Q62=836,1,0)</f>
        <v>0</v>
      </c>
      <c r="R55">
        <f>IF('Qualitative Daten'!R62=4500,1,0)</f>
        <v>0</v>
      </c>
      <c r="S55">
        <f>IF('Qualitative Daten'!S62=64000,1,0)</f>
        <v>0</v>
      </c>
      <c r="T55">
        <f>IF('Qualitative Daten'!T62=699,1,0)</f>
        <v>0</v>
      </c>
      <c r="U55">
        <f>IF('Qualitative Daten'!U62=254,1,0)</f>
        <v>0</v>
      </c>
      <c r="V55">
        <f>IF('Qualitative Daten'!V62=2500,1,0)</f>
        <v>0</v>
      </c>
      <c r="W55">
        <f>IF('Qualitative Daten'!W62=49000,1,0)</f>
        <v>0</v>
      </c>
      <c r="X55">
        <f>IF('Qualitative Daten'!X62=45,1,0)</f>
        <v>0</v>
      </c>
      <c r="Y55">
        <f>IF('Qualitative Daten'!Y62=699,1,0)</f>
        <v>0</v>
      </c>
      <c r="Z55">
        <f>IF('Qualitative Daten'!Z62=51,1,0)</f>
        <v>0</v>
      </c>
      <c r="AA55">
        <f>IF('Qualitative Daten'!AA62=78,1,0)</f>
        <v>0</v>
      </c>
      <c r="AB55">
        <f>IF('Qualitative Daten'!AB62=6,1,0)</f>
        <v>0</v>
      </c>
      <c r="AC55">
        <f>IF('Qualitative Daten'!AC62=80,1,0)</f>
        <v>0</v>
      </c>
      <c r="AD55">
        <f>IF('Qualitative Daten'!AD62=32,1,0)</f>
        <v>0</v>
      </c>
      <c r="AE55">
        <f>IF('Qualitative Daten'!AE62=0,1,0)</f>
        <v>1</v>
      </c>
      <c r="AF55">
        <f>IF('Qualitative Daten'!AF62=35000,1,0)</f>
        <v>0</v>
      </c>
      <c r="AG55">
        <f>IF('Qualitative Daten'!AG62=1000,1,0)</f>
        <v>0</v>
      </c>
      <c r="AH55">
        <f>IF('Qualitative Daten'!AH62=8,1,0)</f>
        <v>0</v>
      </c>
      <c r="AI55">
        <f>IF('Qualitative Daten'!AI62=1,1,0)</f>
        <v>0</v>
      </c>
      <c r="AJ55">
        <f>IF('Qualitative Daten'!AJ62=7,1,0)</f>
        <v>0</v>
      </c>
      <c r="AK55">
        <f>IF('Qualitative Daten'!AK62=8,1,0)</f>
        <v>0</v>
      </c>
      <c r="AL55">
        <f>IF('Qualitative Daten'!AL62=600,1,0)</f>
        <v>0</v>
      </c>
      <c r="AM55">
        <f>IF('Qualitative Daten'!AM62=800,1,0)</f>
        <v>0</v>
      </c>
      <c r="AN55">
        <f>IF('Qualitative Daten'!AN62=42,1,0)</f>
        <v>0</v>
      </c>
      <c r="AO55">
        <f>IF('Qualitative Daten'!AO62=43,1,0)</f>
        <v>0</v>
      </c>
      <c r="AP55">
        <f>IF('Qualitative Daten'!AP62=9,1,0)</f>
        <v>0</v>
      </c>
      <c r="AQ55">
        <f>IF('Qualitative Daten'!AQ62=81,1,0)</f>
        <v>0</v>
      </c>
      <c r="AR55">
        <f>IF('Qualitative Daten'!AR62=20,1,0)</f>
        <v>0</v>
      </c>
      <c r="AS55">
        <f>IF('Qualitative Daten'!AS62=1,1,0)</f>
        <v>0</v>
      </c>
      <c r="AT55">
        <f>IF('Qualitative Daten'!AT62=6,1,0)</f>
        <v>0</v>
      </c>
      <c r="AU55">
        <f>IF('Qualitative Daten'!AU62=1,1,0)</f>
        <v>0</v>
      </c>
      <c r="AV55">
        <f>IF('Qualitative Daten'!AV62=1,1,0)</f>
        <v>0</v>
      </c>
      <c r="AW55">
        <f>IF(OR('Qualitative Daten'!AW62=0.6,'Qualitative Daten'!AW62="3'5"),1,0)</f>
        <v>0</v>
      </c>
      <c r="AX55">
        <f>IF(OR('Qualitative Daten'!AX62=2.25,'Qualitative Daten'!AX62="2,1'4",'Qualitative Daten'!AX62="9'4"),1,0)</f>
        <v>0</v>
      </c>
      <c r="AY55">
        <f>IF('Qualitative Daten'!AY62=1,1,0)</f>
        <v>0</v>
      </c>
      <c r="AZ55">
        <f>IF('Qualitative Daten'!AZ62=3,1,0)</f>
        <v>0</v>
      </c>
      <c r="BA55">
        <f>IF('Qualitative Daten'!BA62=6,1,0)</f>
        <v>0</v>
      </c>
      <c r="BB55">
        <f>IF('Qualitative Daten'!BB62=1,1,0)</f>
        <v>0</v>
      </c>
      <c r="BC55">
        <f>IF('Qualitative Daten'!BC62="&gt;",1,0)</f>
        <v>0</v>
      </c>
      <c r="BD55">
        <f>IF('Qualitative Daten'!BD62="&lt;",1,0)</f>
        <v>0</v>
      </c>
      <c r="BE55">
        <f>IF('Qualitative Daten'!BE62=2,1,0)</f>
        <v>0</v>
      </c>
      <c r="BF55">
        <f>IF('Qualitative Daten'!BF62=7,1,0)</f>
        <v>0</v>
      </c>
      <c r="BG55">
        <f>IF('Qualitative Daten'!BG62=0,1,0)</f>
        <v>1</v>
      </c>
      <c r="BH55">
        <f>IF('Qualitative Daten'!BH62="7'3",1,0)</f>
        <v>0</v>
      </c>
      <c r="BI55">
        <f>IF('Qualitative Daten'!BI62="9'10",1,0)</f>
        <v>0</v>
      </c>
      <c r="BJ55">
        <f>IF('Qualitative Daten'!BJ62="1'6",1,0)</f>
        <v>0</v>
      </c>
      <c r="BK55">
        <f>IF('Qualitative Daten'!BK62=5.8,1,0)</f>
        <v>0</v>
      </c>
      <c r="BL55">
        <f>IF('Qualitative Daten'!BL62=37.7,1,0)</f>
        <v>0</v>
      </c>
      <c r="BM55">
        <f>IF('Qualitative Daten'!BM62=0,1,0)</f>
        <v>1</v>
      </c>
      <c r="BN55">
        <f>IF('Qualitative Daten'!BN62=2.56,1,0)</f>
        <v>0</v>
      </c>
      <c r="BO55">
        <f>IF('Qualitative Daten'!BO62=1.49,1,0)</f>
        <v>0</v>
      </c>
      <c r="BP55">
        <f>IF('Qualitative Daten'!BP62=3.5,1,0)</f>
        <v>0</v>
      </c>
      <c r="BQ55">
        <f>IF('Qualitative Daten'!BQ62=4.82,1,0)</f>
        <v>0</v>
      </c>
      <c r="BR55">
        <f>IF('Qualitative Daten'!BR62=2,1,0)</f>
        <v>0</v>
      </c>
      <c r="BS55">
        <f>IF('Qualitative Daten'!BS62=3,1,0)</f>
        <v>0</v>
      </c>
      <c r="BT55">
        <f>IF('Qualitative Daten'!BT62=15,1,0)</f>
        <v>0</v>
      </c>
      <c r="BU55">
        <f>IF('Qualitative Daten'!BU62=8,1,0)</f>
        <v>0</v>
      </c>
      <c r="BV55">
        <f>IF('Qualitative Daten'!BV62=14,1,0)</f>
        <v>0</v>
      </c>
      <c r="BW55">
        <f>IF('Qualitative Daten'!BW62=2,1,0)</f>
        <v>0</v>
      </c>
      <c r="BY55">
        <f t="shared" si="0"/>
        <v>3</v>
      </c>
      <c r="BZ55">
        <f t="shared" si="1"/>
        <v>70</v>
      </c>
      <c r="CA55">
        <f>COUNTIF('Qualitative Daten'!C62:BW62,999)</f>
        <v>0</v>
      </c>
      <c r="CB55" s="2">
        <f t="shared" si="2"/>
        <v>4.1095890410958902E-2</v>
      </c>
      <c r="CC55" s="2">
        <f t="shared" si="3"/>
        <v>2.2727272727272728E-2</v>
      </c>
      <c r="CD55" s="2">
        <f t="shared" si="4"/>
        <v>5.8823529411764705E-2</v>
      </c>
      <c r="CE55" s="2">
        <f t="shared" si="5"/>
        <v>0.16666666666666666</v>
      </c>
      <c r="CF55" s="2">
        <f t="shared" si="6"/>
        <v>0</v>
      </c>
    </row>
    <row r="56" spans="1:84" x14ac:dyDescent="0.35">
      <c r="A56">
        <f>'Qualitative Daten'!A63</f>
        <v>0</v>
      </c>
      <c r="B56">
        <f>'Qualitative Daten'!B63</f>
        <v>0</v>
      </c>
      <c r="C56">
        <f>IF('Qualitative Daten'!C63=7000,1,0)</f>
        <v>0</v>
      </c>
      <c r="D56">
        <f>IF('Qualitative Daten'!D63=5300,1,0)</f>
        <v>0</v>
      </c>
      <c r="E56">
        <f>IF('Qualitative Daten'!E63=4080,1,0)</f>
        <v>0</v>
      </c>
      <c r="F56">
        <f>IF('Qualitative Daten'!F63=12500,1,0)</f>
        <v>0</v>
      </c>
      <c r="G56">
        <f>IF('Qualitative Daten'!G63=9900,1,0)</f>
        <v>0</v>
      </c>
      <c r="H56">
        <f>IF('Qualitative Daten'!H63=4600,1,0)</f>
        <v>0</v>
      </c>
      <c r="I56">
        <f>IF('Qualitative Daten'!I63=4000,1,0)</f>
        <v>0</v>
      </c>
      <c r="J56">
        <f>IF('Qualitative Daten'!J63=6999,1,0)</f>
        <v>0</v>
      </c>
      <c r="K56">
        <f>IF('Qualitative Daten'!K63=2490,1,0)</f>
        <v>0</v>
      </c>
      <c r="L56">
        <f>IF('Qualitative Daten'!L63=3900,1,0)</f>
        <v>0</v>
      </c>
      <c r="M56">
        <f>IF('Qualitative Daten'!M63="&gt;",1,0)</f>
        <v>0</v>
      </c>
      <c r="N56">
        <f>IF('Qualitative Daten'!N63="&gt;",1,0)</f>
        <v>0</v>
      </c>
      <c r="O56">
        <f>IF('Qualitative Daten'!O63="&lt;",1,0)</f>
        <v>0</v>
      </c>
      <c r="P56">
        <f>IF('Qualitative Daten'!P63=500,1,0)</f>
        <v>0</v>
      </c>
      <c r="Q56">
        <f>IF('Qualitative Daten'!Q63=836,1,0)</f>
        <v>0</v>
      </c>
      <c r="R56">
        <f>IF('Qualitative Daten'!R63=4500,1,0)</f>
        <v>0</v>
      </c>
      <c r="S56">
        <f>IF('Qualitative Daten'!S63=64000,1,0)</f>
        <v>0</v>
      </c>
      <c r="T56">
        <f>IF('Qualitative Daten'!T63=699,1,0)</f>
        <v>0</v>
      </c>
      <c r="U56">
        <f>IF('Qualitative Daten'!U63=254,1,0)</f>
        <v>0</v>
      </c>
      <c r="V56">
        <f>IF('Qualitative Daten'!V63=2500,1,0)</f>
        <v>0</v>
      </c>
      <c r="W56">
        <f>IF('Qualitative Daten'!W63=49000,1,0)</f>
        <v>0</v>
      </c>
      <c r="X56">
        <f>IF('Qualitative Daten'!X63=45,1,0)</f>
        <v>0</v>
      </c>
      <c r="Y56">
        <f>IF('Qualitative Daten'!Y63=699,1,0)</f>
        <v>0</v>
      </c>
      <c r="Z56">
        <f>IF('Qualitative Daten'!Z63=51,1,0)</f>
        <v>0</v>
      </c>
      <c r="AA56">
        <f>IF('Qualitative Daten'!AA63=78,1,0)</f>
        <v>0</v>
      </c>
      <c r="AB56">
        <f>IF('Qualitative Daten'!AB63=6,1,0)</f>
        <v>0</v>
      </c>
      <c r="AC56">
        <f>IF('Qualitative Daten'!AC63=80,1,0)</f>
        <v>0</v>
      </c>
      <c r="AD56">
        <f>IF('Qualitative Daten'!AD63=32,1,0)</f>
        <v>0</v>
      </c>
      <c r="AE56">
        <f>IF('Qualitative Daten'!AE63=0,1,0)</f>
        <v>1</v>
      </c>
      <c r="AF56">
        <f>IF('Qualitative Daten'!AF63=35000,1,0)</f>
        <v>0</v>
      </c>
      <c r="AG56">
        <f>IF('Qualitative Daten'!AG63=1000,1,0)</f>
        <v>0</v>
      </c>
      <c r="AH56">
        <f>IF('Qualitative Daten'!AH63=8,1,0)</f>
        <v>0</v>
      </c>
      <c r="AI56">
        <f>IF('Qualitative Daten'!AI63=1,1,0)</f>
        <v>0</v>
      </c>
      <c r="AJ56">
        <f>IF('Qualitative Daten'!AJ63=7,1,0)</f>
        <v>0</v>
      </c>
      <c r="AK56">
        <f>IF('Qualitative Daten'!AK63=8,1,0)</f>
        <v>0</v>
      </c>
      <c r="AL56">
        <f>IF('Qualitative Daten'!AL63=600,1,0)</f>
        <v>0</v>
      </c>
      <c r="AM56">
        <f>IF('Qualitative Daten'!AM63=800,1,0)</f>
        <v>0</v>
      </c>
      <c r="AN56">
        <f>IF('Qualitative Daten'!AN63=42,1,0)</f>
        <v>0</v>
      </c>
      <c r="AO56">
        <f>IF('Qualitative Daten'!AO63=43,1,0)</f>
        <v>0</v>
      </c>
      <c r="AP56">
        <f>IF('Qualitative Daten'!AP63=9,1,0)</f>
        <v>0</v>
      </c>
      <c r="AQ56">
        <f>IF('Qualitative Daten'!AQ63=81,1,0)</f>
        <v>0</v>
      </c>
      <c r="AR56">
        <f>IF('Qualitative Daten'!AR63=20,1,0)</f>
        <v>0</v>
      </c>
      <c r="AS56">
        <f>IF('Qualitative Daten'!AS63=1,1,0)</f>
        <v>0</v>
      </c>
      <c r="AT56">
        <f>IF('Qualitative Daten'!AT63=6,1,0)</f>
        <v>0</v>
      </c>
      <c r="AU56">
        <f>IF('Qualitative Daten'!AU63=1,1,0)</f>
        <v>0</v>
      </c>
      <c r="AV56">
        <f>IF('Qualitative Daten'!AV63=1,1,0)</f>
        <v>0</v>
      </c>
      <c r="AW56">
        <f>IF(OR('Qualitative Daten'!AW63=0.6,'Qualitative Daten'!AW63="3'5"),1,0)</f>
        <v>0</v>
      </c>
      <c r="AX56">
        <f>IF(OR('Qualitative Daten'!AX63=2.25,'Qualitative Daten'!AX63="2,1'4",'Qualitative Daten'!AX63="9'4"),1,0)</f>
        <v>0</v>
      </c>
      <c r="AY56">
        <f>IF('Qualitative Daten'!AY63=1,1,0)</f>
        <v>0</v>
      </c>
      <c r="AZ56">
        <f>IF('Qualitative Daten'!AZ63=3,1,0)</f>
        <v>0</v>
      </c>
      <c r="BA56">
        <f>IF('Qualitative Daten'!BA63=6,1,0)</f>
        <v>0</v>
      </c>
      <c r="BB56">
        <f>IF('Qualitative Daten'!BB63=1,1,0)</f>
        <v>0</v>
      </c>
      <c r="BC56">
        <f>IF('Qualitative Daten'!BC63="&gt;",1,0)</f>
        <v>0</v>
      </c>
      <c r="BD56">
        <f>IF('Qualitative Daten'!BD63="&lt;",1,0)</f>
        <v>0</v>
      </c>
      <c r="BE56">
        <f>IF('Qualitative Daten'!BE63=2,1,0)</f>
        <v>0</v>
      </c>
      <c r="BF56">
        <f>IF('Qualitative Daten'!BF63=7,1,0)</f>
        <v>0</v>
      </c>
      <c r="BG56">
        <f>IF('Qualitative Daten'!BG63=0,1,0)</f>
        <v>1</v>
      </c>
      <c r="BH56">
        <f>IF('Qualitative Daten'!BH63="7'3",1,0)</f>
        <v>0</v>
      </c>
      <c r="BI56">
        <f>IF('Qualitative Daten'!BI63="9'10",1,0)</f>
        <v>0</v>
      </c>
      <c r="BJ56">
        <f>IF('Qualitative Daten'!BJ63="1'6",1,0)</f>
        <v>0</v>
      </c>
      <c r="BK56">
        <f>IF('Qualitative Daten'!BK63=5.8,1,0)</f>
        <v>0</v>
      </c>
      <c r="BL56">
        <f>IF('Qualitative Daten'!BL63=37.7,1,0)</f>
        <v>0</v>
      </c>
      <c r="BM56">
        <f>IF('Qualitative Daten'!BM63=0,1,0)</f>
        <v>1</v>
      </c>
      <c r="BN56">
        <f>IF('Qualitative Daten'!BN63=2.56,1,0)</f>
        <v>0</v>
      </c>
      <c r="BO56">
        <f>IF('Qualitative Daten'!BO63=1.49,1,0)</f>
        <v>0</v>
      </c>
      <c r="BP56">
        <f>IF('Qualitative Daten'!BP63=3.5,1,0)</f>
        <v>0</v>
      </c>
      <c r="BQ56">
        <f>IF('Qualitative Daten'!BQ63=4.82,1,0)</f>
        <v>0</v>
      </c>
      <c r="BR56">
        <f>IF('Qualitative Daten'!BR63=2,1,0)</f>
        <v>0</v>
      </c>
      <c r="BS56">
        <f>IF('Qualitative Daten'!BS63=3,1,0)</f>
        <v>0</v>
      </c>
      <c r="BT56">
        <f>IF('Qualitative Daten'!BT63=15,1,0)</f>
        <v>0</v>
      </c>
      <c r="BU56">
        <f>IF('Qualitative Daten'!BU63=8,1,0)</f>
        <v>0</v>
      </c>
      <c r="BV56">
        <f>IF('Qualitative Daten'!BV63=14,1,0)</f>
        <v>0</v>
      </c>
      <c r="BW56">
        <f>IF('Qualitative Daten'!BW63=2,1,0)</f>
        <v>0</v>
      </c>
      <c r="BY56">
        <f t="shared" si="0"/>
        <v>3</v>
      </c>
      <c r="BZ56">
        <f t="shared" si="1"/>
        <v>70</v>
      </c>
      <c r="CA56">
        <f>COUNTIF('Qualitative Daten'!C63:BW63,999)</f>
        <v>0</v>
      </c>
      <c r="CB56" s="2">
        <f t="shared" si="2"/>
        <v>4.1095890410958902E-2</v>
      </c>
      <c r="CC56" s="2">
        <f t="shared" si="3"/>
        <v>2.2727272727272728E-2</v>
      </c>
      <c r="CD56" s="2">
        <f t="shared" si="4"/>
        <v>5.8823529411764705E-2</v>
      </c>
      <c r="CE56" s="2">
        <f t="shared" si="5"/>
        <v>0.16666666666666666</v>
      </c>
      <c r="CF56" s="2">
        <f t="shared" si="6"/>
        <v>0</v>
      </c>
    </row>
    <row r="57" spans="1:84" x14ac:dyDescent="0.35">
      <c r="A57">
        <f>'Qualitative Daten'!A64</f>
        <v>0</v>
      </c>
      <c r="B57">
        <f>'Qualitative Daten'!B64</f>
        <v>0</v>
      </c>
      <c r="C57">
        <f>IF('Qualitative Daten'!C64=7000,1,0)</f>
        <v>0</v>
      </c>
      <c r="D57">
        <f>IF('Qualitative Daten'!D64=5300,1,0)</f>
        <v>0</v>
      </c>
      <c r="E57">
        <f>IF('Qualitative Daten'!E64=4080,1,0)</f>
        <v>0</v>
      </c>
      <c r="F57">
        <f>IF('Qualitative Daten'!F64=12500,1,0)</f>
        <v>0</v>
      </c>
      <c r="G57">
        <f>IF('Qualitative Daten'!G64=9900,1,0)</f>
        <v>0</v>
      </c>
      <c r="H57">
        <f>IF('Qualitative Daten'!H64=4600,1,0)</f>
        <v>0</v>
      </c>
      <c r="I57">
        <f>IF('Qualitative Daten'!I64=4000,1,0)</f>
        <v>0</v>
      </c>
      <c r="J57">
        <f>IF('Qualitative Daten'!J64=6999,1,0)</f>
        <v>0</v>
      </c>
      <c r="K57">
        <f>IF('Qualitative Daten'!K64=2490,1,0)</f>
        <v>0</v>
      </c>
      <c r="L57">
        <f>IF('Qualitative Daten'!L64=3900,1,0)</f>
        <v>0</v>
      </c>
      <c r="M57">
        <f>IF('Qualitative Daten'!M64="&gt;",1,0)</f>
        <v>0</v>
      </c>
      <c r="N57">
        <f>IF('Qualitative Daten'!N64="&gt;",1,0)</f>
        <v>0</v>
      </c>
      <c r="O57">
        <f>IF('Qualitative Daten'!O64="&lt;",1,0)</f>
        <v>0</v>
      </c>
      <c r="P57">
        <f>IF('Qualitative Daten'!P64=500,1,0)</f>
        <v>0</v>
      </c>
      <c r="Q57">
        <f>IF('Qualitative Daten'!Q64=836,1,0)</f>
        <v>0</v>
      </c>
      <c r="R57">
        <f>IF('Qualitative Daten'!R64=4500,1,0)</f>
        <v>0</v>
      </c>
      <c r="S57">
        <f>IF('Qualitative Daten'!S64=64000,1,0)</f>
        <v>0</v>
      </c>
      <c r="T57">
        <f>IF('Qualitative Daten'!T64=699,1,0)</f>
        <v>0</v>
      </c>
      <c r="U57">
        <f>IF('Qualitative Daten'!U64=254,1,0)</f>
        <v>0</v>
      </c>
      <c r="V57">
        <f>IF('Qualitative Daten'!V64=2500,1,0)</f>
        <v>0</v>
      </c>
      <c r="W57">
        <f>IF('Qualitative Daten'!W64=49000,1,0)</f>
        <v>0</v>
      </c>
      <c r="X57">
        <f>IF('Qualitative Daten'!X64=45,1,0)</f>
        <v>0</v>
      </c>
      <c r="Y57">
        <f>IF('Qualitative Daten'!Y64=699,1,0)</f>
        <v>0</v>
      </c>
      <c r="Z57">
        <f>IF('Qualitative Daten'!Z64=51,1,0)</f>
        <v>0</v>
      </c>
      <c r="AA57">
        <f>IF('Qualitative Daten'!AA64=78,1,0)</f>
        <v>0</v>
      </c>
      <c r="AB57">
        <f>IF('Qualitative Daten'!AB64=6,1,0)</f>
        <v>0</v>
      </c>
      <c r="AC57">
        <f>IF('Qualitative Daten'!AC64=80,1,0)</f>
        <v>0</v>
      </c>
      <c r="AD57">
        <f>IF('Qualitative Daten'!AD64=32,1,0)</f>
        <v>0</v>
      </c>
      <c r="AE57">
        <f>IF('Qualitative Daten'!AE64=0,1,0)</f>
        <v>1</v>
      </c>
      <c r="AF57">
        <f>IF('Qualitative Daten'!AF64=35000,1,0)</f>
        <v>0</v>
      </c>
      <c r="AG57">
        <f>IF('Qualitative Daten'!AG64=1000,1,0)</f>
        <v>0</v>
      </c>
      <c r="AH57">
        <f>IF('Qualitative Daten'!AH64=8,1,0)</f>
        <v>0</v>
      </c>
      <c r="AI57">
        <f>IF('Qualitative Daten'!AI64=1,1,0)</f>
        <v>0</v>
      </c>
      <c r="AJ57">
        <f>IF('Qualitative Daten'!AJ64=7,1,0)</f>
        <v>0</v>
      </c>
      <c r="AK57">
        <f>IF('Qualitative Daten'!AK64=8,1,0)</f>
        <v>0</v>
      </c>
      <c r="AL57">
        <f>IF('Qualitative Daten'!AL64=600,1,0)</f>
        <v>0</v>
      </c>
      <c r="AM57">
        <f>IF('Qualitative Daten'!AM64=800,1,0)</f>
        <v>0</v>
      </c>
      <c r="AN57">
        <f>IF('Qualitative Daten'!AN64=42,1,0)</f>
        <v>0</v>
      </c>
      <c r="AO57">
        <f>IF('Qualitative Daten'!AO64=43,1,0)</f>
        <v>0</v>
      </c>
      <c r="AP57">
        <f>IF('Qualitative Daten'!AP64=9,1,0)</f>
        <v>0</v>
      </c>
      <c r="AQ57">
        <f>IF('Qualitative Daten'!AQ64=81,1,0)</f>
        <v>0</v>
      </c>
      <c r="AR57">
        <f>IF('Qualitative Daten'!AR64=20,1,0)</f>
        <v>0</v>
      </c>
      <c r="AS57">
        <f>IF('Qualitative Daten'!AS64=1,1,0)</f>
        <v>0</v>
      </c>
      <c r="AT57">
        <f>IF('Qualitative Daten'!AT64=6,1,0)</f>
        <v>0</v>
      </c>
      <c r="AU57">
        <f>IF('Qualitative Daten'!AU64=1,1,0)</f>
        <v>0</v>
      </c>
      <c r="AV57">
        <f>IF('Qualitative Daten'!AV64=1,1,0)</f>
        <v>0</v>
      </c>
      <c r="AW57">
        <f>IF(OR('Qualitative Daten'!AW64=0.6,'Qualitative Daten'!AW64="3'5"),1,0)</f>
        <v>0</v>
      </c>
      <c r="AX57">
        <f>IF(OR('Qualitative Daten'!AX64=2.25,'Qualitative Daten'!AX64="2,1'4",'Qualitative Daten'!AX64="9'4"),1,0)</f>
        <v>0</v>
      </c>
      <c r="AY57">
        <f>IF('Qualitative Daten'!AY64=1,1,0)</f>
        <v>0</v>
      </c>
      <c r="AZ57">
        <f>IF('Qualitative Daten'!AZ64=3,1,0)</f>
        <v>0</v>
      </c>
      <c r="BA57">
        <f>IF('Qualitative Daten'!BA64=6,1,0)</f>
        <v>0</v>
      </c>
      <c r="BB57">
        <f>IF('Qualitative Daten'!BB64=1,1,0)</f>
        <v>0</v>
      </c>
      <c r="BC57">
        <f>IF('Qualitative Daten'!BC64="&gt;",1,0)</f>
        <v>0</v>
      </c>
      <c r="BD57">
        <f>IF('Qualitative Daten'!BD64="&lt;",1,0)</f>
        <v>0</v>
      </c>
      <c r="BE57">
        <f>IF('Qualitative Daten'!BE64=2,1,0)</f>
        <v>0</v>
      </c>
      <c r="BF57">
        <f>IF('Qualitative Daten'!BF64=7,1,0)</f>
        <v>0</v>
      </c>
      <c r="BG57">
        <f>IF('Qualitative Daten'!BG64=0,1,0)</f>
        <v>1</v>
      </c>
      <c r="BH57">
        <f>IF('Qualitative Daten'!BH64="7'3",1,0)</f>
        <v>0</v>
      </c>
      <c r="BI57">
        <f>IF('Qualitative Daten'!BI64="9'10",1,0)</f>
        <v>0</v>
      </c>
      <c r="BJ57">
        <f>IF('Qualitative Daten'!BJ64="1'6",1,0)</f>
        <v>0</v>
      </c>
      <c r="BK57">
        <f>IF('Qualitative Daten'!BK64=5.8,1,0)</f>
        <v>0</v>
      </c>
      <c r="BL57">
        <f>IF('Qualitative Daten'!BL64=37.7,1,0)</f>
        <v>0</v>
      </c>
      <c r="BM57">
        <f>IF('Qualitative Daten'!BM64=0,1,0)</f>
        <v>1</v>
      </c>
      <c r="BN57">
        <f>IF('Qualitative Daten'!BN64=2.56,1,0)</f>
        <v>0</v>
      </c>
      <c r="BO57">
        <f>IF('Qualitative Daten'!BO64=1.49,1,0)</f>
        <v>0</v>
      </c>
      <c r="BP57">
        <f>IF('Qualitative Daten'!BP64=3.5,1,0)</f>
        <v>0</v>
      </c>
      <c r="BQ57">
        <f>IF('Qualitative Daten'!BQ64=4.82,1,0)</f>
        <v>0</v>
      </c>
      <c r="BR57">
        <f>IF('Qualitative Daten'!BR64=2,1,0)</f>
        <v>0</v>
      </c>
      <c r="BS57">
        <f>IF('Qualitative Daten'!BS64=3,1,0)</f>
        <v>0</v>
      </c>
      <c r="BT57">
        <f>IF('Qualitative Daten'!BT64=15,1,0)</f>
        <v>0</v>
      </c>
      <c r="BU57">
        <f>IF('Qualitative Daten'!BU64=8,1,0)</f>
        <v>0</v>
      </c>
      <c r="BV57">
        <f>IF('Qualitative Daten'!BV64=14,1,0)</f>
        <v>0</v>
      </c>
      <c r="BW57">
        <f>IF('Qualitative Daten'!BW64=2,1,0)</f>
        <v>0</v>
      </c>
      <c r="BY57">
        <f t="shared" si="0"/>
        <v>3</v>
      </c>
      <c r="BZ57">
        <f t="shared" si="1"/>
        <v>70</v>
      </c>
      <c r="CA57">
        <f>COUNTIF('Qualitative Daten'!C64:BW64,999)</f>
        <v>0</v>
      </c>
      <c r="CB57" s="2">
        <f t="shared" si="2"/>
        <v>4.1095890410958902E-2</v>
      </c>
      <c r="CC57" s="2">
        <f t="shared" si="3"/>
        <v>2.2727272727272728E-2</v>
      </c>
      <c r="CD57" s="2">
        <f t="shared" si="4"/>
        <v>5.8823529411764705E-2</v>
      </c>
      <c r="CE57" s="2">
        <f t="shared" si="5"/>
        <v>0.16666666666666666</v>
      </c>
      <c r="CF57" s="2">
        <f t="shared" si="6"/>
        <v>0</v>
      </c>
    </row>
    <row r="58" spans="1:84" x14ac:dyDescent="0.35">
      <c r="A58">
        <f>'Qualitative Daten'!A65</f>
        <v>0</v>
      </c>
      <c r="B58">
        <f>'Qualitative Daten'!B65</f>
        <v>0</v>
      </c>
      <c r="C58">
        <f>IF('Qualitative Daten'!C65=7000,1,0)</f>
        <v>0</v>
      </c>
      <c r="D58">
        <f>IF('Qualitative Daten'!D65=5300,1,0)</f>
        <v>0</v>
      </c>
      <c r="E58">
        <f>IF('Qualitative Daten'!E65=4080,1,0)</f>
        <v>0</v>
      </c>
      <c r="F58">
        <f>IF('Qualitative Daten'!F65=12500,1,0)</f>
        <v>0</v>
      </c>
      <c r="G58">
        <f>IF('Qualitative Daten'!G65=9900,1,0)</f>
        <v>0</v>
      </c>
      <c r="H58">
        <f>IF('Qualitative Daten'!H65=4600,1,0)</f>
        <v>0</v>
      </c>
      <c r="I58">
        <f>IF('Qualitative Daten'!I65=4000,1,0)</f>
        <v>0</v>
      </c>
      <c r="J58">
        <f>IF('Qualitative Daten'!J65=6999,1,0)</f>
        <v>0</v>
      </c>
      <c r="K58">
        <f>IF('Qualitative Daten'!K65=2490,1,0)</f>
        <v>0</v>
      </c>
      <c r="L58">
        <f>IF('Qualitative Daten'!L65=3900,1,0)</f>
        <v>0</v>
      </c>
      <c r="M58">
        <f>IF('Qualitative Daten'!M65="&gt;",1,0)</f>
        <v>0</v>
      </c>
      <c r="N58">
        <f>IF('Qualitative Daten'!N65="&gt;",1,0)</f>
        <v>0</v>
      </c>
      <c r="O58">
        <f>IF('Qualitative Daten'!O65="&lt;",1,0)</f>
        <v>0</v>
      </c>
      <c r="P58">
        <f>IF('Qualitative Daten'!P65=500,1,0)</f>
        <v>0</v>
      </c>
      <c r="Q58">
        <f>IF('Qualitative Daten'!Q65=836,1,0)</f>
        <v>0</v>
      </c>
      <c r="R58">
        <f>IF('Qualitative Daten'!R65=4500,1,0)</f>
        <v>0</v>
      </c>
      <c r="S58">
        <f>IF('Qualitative Daten'!S65=64000,1,0)</f>
        <v>0</v>
      </c>
      <c r="T58">
        <f>IF('Qualitative Daten'!T65=699,1,0)</f>
        <v>0</v>
      </c>
      <c r="U58">
        <f>IF('Qualitative Daten'!U65=254,1,0)</f>
        <v>0</v>
      </c>
      <c r="V58">
        <f>IF('Qualitative Daten'!V65=2500,1,0)</f>
        <v>0</v>
      </c>
      <c r="W58">
        <f>IF('Qualitative Daten'!W65=49000,1,0)</f>
        <v>0</v>
      </c>
      <c r="X58">
        <f>IF('Qualitative Daten'!X65=45,1,0)</f>
        <v>0</v>
      </c>
      <c r="Y58">
        <f>IF('Qualitative Daten'!Y65=699,1,0)</f>
        <v>0</v>
      </c>
      <c r="Z58">
        <f>IF('Qualitative Daten'!Z65=51,1,0)</f>
        <v>0</v>
      </c>
      <c r="AA58">
        <f>IF('Qualitative Daten'!AA65=78,1,0)</f>
        <v>0</v>
      </c>
      <c r="AB58">
        <f>IF('Qualitative Daten'!AB65=6,1,0)</f>
        <v>0</v>
      </c>
      <c r="AC58">
        <f>IF('Qualitative Daten'!AC65=80,1,0)</f>
        <v>0</v>
      </c>
      <c r="AD58">
        <f>IF('Qualitative Daten'!AD65=32,1,0)</f>
        <v>0</v>
      </c>
      <c r="AE58">
        <f>IF('Qualitative Daten'!AE65=0,1,0)</f>
        <v>1</v>
      </c>
      <c r="AF58">
        <f>IF('Qualitative Daten'!AF65=35000,1,0)</f>
        <v>0</v>
      </c>
      <c r="AG58">
        <f>IF('Qualitative Daten'!AG65=1000,1,0)</f>
        <v>0</v>
      </c>
      <c r="AH58">
        <f>IF('Qualitative Daten'!AH65=8,1,0)</f>
        <v>0</v>
      </c>
      <c r="AI58">
        <f>IF('Qualitative Daten'!AI65=1,1,0)</f>
        <v>0</v>
      </c>
      <c r="AJ58">
        <f>IF('Qualitative Daten'!AJ65=7,1,0)</f>
        <v>0</v>
      </c>
      <c r="AK58">
        <f>IF('Qualitative Daten'!AK65=8,1,0)</f>
        <v>0</v>
      </c>
      <c r="AL58">
        <f>IF('Qualitative Daten'!AL65=600,1,0)</f>
        <v>0</v>
      </c>
      <c r="AM58">
        <f>IF('Qualitative Daten'!AM65=800,1,0)</f>
        <v>0</v>
      </c>
      <c r="AN58">
        <f>IF('Qualitative Daten'!AN65=42,1,0)</f>
        <v>0</v>
      </c>
      <c r="AO58">
        <f>IF('Qualitative Daten'!AO65=43,1,0)</f>
        <v>0</v>
      </c>
      <c r="AP58">
        <f>IF('Qualitative Daten'!AP65=9,1,0)</f>
        <v>0</v>
      </c>
      <c r="AQ58">
        <f>IF('Qualitative Daten'!AQ65=81,1,0)</f>
        <v>0</v>
      </c>
      <c r="AR58">
        <f>IF('Qualitative Daten'!AR65=20,1,0)</f>
        <v>0</v>
      </c>
      <c r="AS58">
        <f>IF('Qualitative Daten'!AS65=1,1,0)</f>
        <v>0</v>
      </c>
      <c r="AT58">
        <f>IF('Qualitative Daten'!AT65=6,1,0)</f>
        <v>0</v>
      </c>
      <c r="AU58">
        <f>IF('Qualitative Daten'!AU65=1,1,0)</f>
        <v>0</v>
      </c>
      <c r="AV58">
        <f>IF('Qualitative Daten'!AV65=1,1,0)</f>
        <v>0</v>
      </c>
      <c r="AW58">
        <f>IF(OR('Qualitative Daten'!AW65=0.6,'Qualitative Daten'!AW65="3'5"),1,0)</f>
        <v>0</v>
      </c>
      <c r="AX58">
        <f>IF(OR('Qualitative Daten'!AX65=2.25,'Qualitative Daten'!AX65="2,1'4",'Qualitative Daten'!AX65="9'4"),1,0)</f>
        <v>0</v>
      </c>
      <c r="AY58">
        <f>IF('Qualitative Daten'!AY65=1,1,0)</f>
        <v>0</v>
      </c>
      <c r="AZ58">
        <f>IF('Qualitative Daten'!AZ65=3,1,0)</f>
        <v>0</v>
      </c>
      <c r="BA58">
        <f>IF('Qualitative Daten'!BA65=6,1,0)</f>
        <v>0</v>
      </c>
      <c r="BB58">
        <f>IF('Qualitative Daten'!BB65=1,1,0)</f>
        <v>0</v>
      </c>
      <c r="BC58">
        <f>IF('Qualitative Daten'!BC65="&gt;",1,0)</f>
        <v>0</v>
      </c>
      <c r="BD58">
        <f>IF('Qualitative Daten'!BD65="&lt;",1,0)</f>
        <v>0</v>
      </c>
      <c r="BE58">
        <f>IF('Qualitative Daten'!BE65=2,1,0)</f>
        <v>0</v>
      </c>
      <c r="BF58">
        <f>IF('Qualitative Daten'!BF65=7,1,0)</f>
        <v>0</v>
      </c>
      <c r="BG58">
        <f>IF('Qualitative Daten'!BG65=0,1,0)</f>
        <v>1</v>
      </c>
      <c r="BH58">
        <f>IF('Qualitative Daten'!BH65="7'3",1,0)</f>
        <v>0</v>
      </c>
      <c r="BI58">
        <f>IF('Qualitative Daten'!BI65="9'10",1,0)</f>
        <v>0</v>
      </c>
      <c r="BJ58">
        <f>IF('Qualitative Daten'!BJ65="1'6",1,0)</f>
        <v>0</v>
      </c>
      <c r="BK58">
        <f>IF('Qualitative Daten'!BK65=5.8,1,0)</f>
        <v>0</v>
      </c>
      <c r="BL58">
        <f>IF('Qualitative Daten'!BL65=37.7,1,0)</f>
        <v>0</v>
      </c>
      <c r="BM58">
        <f>IF('Qualitative Daten'!BM65=0,1,0)</f>
        <v>1</v>
      </c>
      <c r="BN58">
        <f>IF('Qualitative Daten'!BN65=2.56,1,0)</f>
        <v>0</v>
      </c>
      <c r="BO58">
        <f>IF('Qualitative Daten'!BO65=1.49,1,0)</f>
        <v>0</v>
      </c>
      <c r="BP58">
        <f>IF('Qualitative Daten'!BP65=3.5,1,0)</f>
        <v>0</v>
      </c>
      <c r="BQ58">
        <f>IF('Qualitative Daten'!BQ65=4.82,1,0)</f>
        <v>0</v>
      </c>
      <c r="BR58">
        <f>IF('Qualitative Daten'!BR65=2,1,0)</f>
        <v>0</v>
      </c>
      <c r="BS58">
        <f>IF('Qualitative Daten'!BS65=3,1,0)</f>
        <v>0</v>
      </c>
      <c r="BT58">
        <f>IF('Qualitative Daten'!BT65=15,1,0)</f>
        <v>0</v>
      </c>
      <c r="BU58">
        <f>IF('Qualitative Daten'!BU65=8,1,0)</f>
        <v>0</v>
      </c>
      <c r="BV58">
        <f>IF('Qualitative Daten'!BV65=14,1,0)</f>
        <v>0</v>
      </c>
      <c r="BW58">
        <f>IF('Qualitative Daten'!BW65=2,1,0)</f>
        <v>0</v>
      </c>
      <c r="BY58">
        <f t="shared" si="0"/>
        <v>3</v>
      </c>
      <c r="BZ58">
        <f t="shared" si="1"/>
        <v>70</v>
      </c>
      <c r="CA58">
        <f>COUNTIF('Qualitative Daten'!C65:BW65,999)</f>
        <v>0</v>
      </c>
      <c r="CB58" s="2">
        <f t="shared" si="2"/>
        <v>4.1095890410958902E-2</v>
      </c>
      <c r="CC58" s="2">
        <f t="shared" si="3"/>
        <v>2.2727272727272728E-2</v>
      </c>
      <c r="CD58" s="2">
        <f t="shared" si="4"/>
        <v>5.8823529411764705E-2</v>
      </c>
      <c r="CE58" s="2">
        <f t="shared" si="5"/>
        <v>0.16666666666666666</v>
      </c>
      <c r="CF58" s="2">
        <f t="shared" si="6"/>
        <v>0</v>
      </c>
    </row>
    <row r="59" spans="1:84" x14ac:dyDescent="0.35">
      <c r="A59">
        <f>'Qualitative Daten'!A66</f>
        <v>0</v>
      </c>
      <c r="B59">
        <f>'Qualitative Daten'!B66</f>
        <v>0</v>
      </c>
      <c r="C59">
        <f>IF('Qualitative Daten'!C66=7000,1,0)</f>
        <v>0</v>
      </c>
      <c r="D59">
        <f>IF('Qualitative Daten'!D66=5300,1,0)</f>
        <v>0</v>
      </c>
      <c r="E59">
        <f>IF('Qualitative Daten'!E66=4080,1,0)</f>
        <v>0</v>
      </c>
      <c r="F59">
        <f>IF('Qualitative Daten'!F66=12500,1,0)</f>
        <v>0</v>
      </c>
      <c r="G59">
        <f>IF('Qualitative Daten'!G66=9900,1,0)</f>
        <v>0</v>
      </c>
      <c r="H59">
        <f>IF('Qualitative Daten'!H66=4600,1,0)</f>
        <v>0</v>
      </c>
      <c r="I59">
        <f>IF('Qualitative Daten'!I66=4000,1,0)</f>
        <v>0</v>
      </c>
      <c r="J59">
        <f>IF('Qualitative Daten'!J66=6999,1,0)</f>
        <v>0</v>
      </c>
      <c r="K59">
        <f>IF('Qualitative Daten'!K66=2490,1,0)</f>
        <v>0</v>
      </c>
      <c r="L59">
        <f>IF('Qualitative Daten'!L66=3900,1,0)</f>
        <v>0</v>
      </c>
      <c r="M59">
        <f>IF('Qualitative Daten'!M66="&gt;",1,0)</f>
        <v>0</v>
      </c>
      <c r="N59">
        <f>IF('Qualitative Daten'!N66="&gt;",1,0)</f>
        <v>0</v>
      </c>
      <c r="O59">
        <f>IF('Qualitative Daten'!O66="&lt;",1,0)</f>
        <v>0</v>
      </c>
      <c r="P59">
        <f>IF('Qualitative Daten'!P66=500,1,0)</f>
        <v>0</v>
      </c>
      <c r="Q59">
        <f>IF('Qualitative Daten'!Q66=836,1,0)</f>
        <v>0</v>
      </c>
      <c r="R59">
        <f>IF('Qualitative Daten'!R66=4500,1,0)</f>
        <v>0</v>
      </c>
      <c r="S59">
        <f>IF('Qualitative Daten'!S66=64000,1,0)</f>
        <v>0</v>
      </c>
      <c r="T59">
        <f>IF('Qualitative Daten'!T66=699,1,0)</f>
        <v>0</v>
      </c>
      <c r="U59">
        <f>IF('Qualitative Daten'!U66=254,1,0)</f>
        <v>0</v>
      </c>
      <c r="V59">
        <f>IF('Qualitative Daten'!V66=2500,1,0)</f>
        <v>0</v>
      </c>
      <c r="W59">
        <f>IF('Qualitative Daten'!W66=49000,1,0)</f>
        <v>0</v>
      </c>
      <c r="X59">
        <f>IF('Qualitative Daten'!X66=45,1,0)</f>
        <v>0</v>
      </c>
      <c r="Y59">
        <f>IF('Qualitative Daten'!Y66=699,1,0)</f>
        <v>0</v>
      </c>
      <c r="Z59">
        <f>IF('Qualitative Daten'!Z66=51,1,0)</f>
        <v>0</v>
      </c>
      <c r="AA59">
        <f>IF('Qualitative Daten'!AA66=78,1,0)</f>
        <v>0</v>
      </c>
      <c r="AB59">
        <f>IF('Qualitative Daten'!AB66=6,1,0)</f>
        <v>0</v>
      </c>
      <c r="AC59">
        <f>IF('Qualitative Daten'!AC66=80,1,0)</f>
        <v>0</v>
      </c>
      <c r="AD59">
        <f>IF('Qualitative Daten'!AD66=32,1,0)</f>
        <v>0</v>
      </c>
      <c r="AE59">
        <f>IF('Qualitative Daten'!AE66=0,1,0)</f>
        <v>1</v>
      </c>
      <c r="AF59">
        <f>IF('Qualitative Daten'!AF66=35000,1,0)</f>
        <v>0</v>
      </c>
      <c r="AG59">
        <f>IF('Qualitative Daten'!AG66=1000,1,0)</f>
        <v>0</v>
      </c>
      <c r="AH59">
        <f>IF('Qualitative Daten'!AH66=8,1,0)</f>
        <v>0</v>
      </c>
      <c r="AI59">
        <f>IF('Qualitative Daten'!AI66=1,1,0)</f>
        <v>0</v>
      </c>
      <c r="AJ59">
        <f>IF('Qualitative Daten'!AJ66=7,1,0)</f>
        <v>0</v>
      </c>
      <c r="AK59">
        <f>IF('Qualitative Daten'!AK66=8,1,0)</f>
        <v>0</v>
      </c>
      <c r="AL59">
        <f>IF('Qualitative Daten'!AL66=600,1,0)</f>
        <v>0</v>
      </c>
      <c r="AM59">
        <f>IF('Qualitative Daten'!AM66=800,1,0)</f>
        <v>0</v>
      </c>
      <c r="AN59">
        <f>IF('Qualitative Daten'!AN66=42,1,0)</f>
        <v>0</v>
      </c>
      <c r="AO59">
        <f>IF('Qualitative Daten'!AO66=43,1,0)</f>
        <v>0</v>
      </c>
      <c r="AP59">
        <f>IF('Qualitative Daten'!AP66=9,1,0)</f>
        <v>0</v>
      </c>
      <c r="AQ59">
        <f>IF('Qualitative Daten'!AQ66=81,1,0)</f>
        <v>0</v>
      </c>
      <c r="AR59">
        <f>IF('Qualitative Daten'!AR66=20,1,0)</f>
        <v>0</v>
      </c>
      <c r="AS59">
        <f>IF('Qualitative Daten'!AS66=1,1,0)</f>
        <v>0</v>
      </c>
      <c r="AT59">
        <f>IF('Qualitative Daten'!AT66=6,1,0)</f>
        <v>0</v>
      </c>
      <c r="AU59">
        <f>IF('Qualitative Daten'!AU66=1,1,0)</f>
        <v>0</v>
      </c>
      <c r="AV59">
        <f>IF('Qualitative Daten'!AV66=1,1,0)</f>
        <v>0</v>
      </c>
      <c r="AW59">
        <f>IF(OR('Qualitative Daten'!AW66=0.6,'Qualitative Daten'!AW66="3'5"),1,0)</f>
        <v>0</v>
      </c>
      <c r="AX59">
        <f>IF(OR('Qualitative Daten'!AX66=2.25,'Qualitative Daten'!AX66="2,1'4",'Qualitative Daten'!AX66="9'4"),1,0)</f>
        <v>0</v>
      </c>
      <c r="AY59">
        <f>IF('Qualitative Daten'!AY66=1,1,0)</f>
        <v>0</v>
      </c>
      <c r="AZ59">
        <f>IF('Qualitative Daten'!AZ66=3,1,0)</f>
        <v>0</v>
      </c>
      <c r="BA59">
        <f>IF('Qualitative Daten'!BA66=6,1,0)</f>
        <v>0</v>
      </c>
      <c r="BB59">
        <f>IF('Qualitative Daten'!BB66=1,1,0)</f>
        <v>0</v>
      </c>
      <c r="BC59">
        <f>IF('Qualitative Daten'!BC66="&gt;",1,0)</f>
        <v>0</v>
      </c>
      <c r="BD59">
        <f>IF('Qualitative Daten'!BD66="&lt;",1,0)</f>
        <v>0</v>
      </c>
      <c r="BE59">
        <f>IF('Qualitative Daten'!BE66=2,1,0)</f>
        <v>0</v>
      </c>
      <c r="BF59">
        <f>IF('Qualitative Daten'!BF66=7,1,0)</f>
        <v>0</v>
      </c>
      <c r="BG59">
        <f>IF('Qualitative Daten'!BG66=0,1,0)</f>
        <v>1</v>
      </c>
      <c r="BH59">
        <f>IF('Qualitative Daten'!BH66="7'3",1,0)</f>
        <v>0</v>
      </c>
      <c r="BI59">
        <f>IF('Qualitative Daten'!BI66="9'10",1,0)</f>
        <v>0</v>
      </c>
      <c r="BJ59">
        <f>IF('Qualitative Daten'!BJ66="1'6",1,0)</f>
        <v>0</v>
      </c>
      <c r="BK59">
        <f>IF('Qualitative Daten'!BK66=5.8,1,0)</f>
        <v>0</v>
      </c>
      <c r="BL59">
        <f>IF('Qualitative Daten'!BL66=37.7,1,0)</f>
        <v>0</v>
      </c>
      <c r="BM59">
        <f>IF('Qualitative Daten'!BM66=0,1,0)</f>
        <v>1</v>
      </c>
      <c r="BN59">
        <f>IF('Qualitative Daten'!BN66=2.56,1,0)</f>
        <v>0</v>
      </c>
      <c r="BO59">
        <f>IF('Qualitative Daten'!BO66=1.49,1,0)</f>
        <v>0</v>
      </c>
      <c r="BP59">
        <f>IF('Qualitative Daten'!BP66=3.5,1,0)</f>
        <v>0</v>
      </c>
      <c r="BQ59">
        <f>IF('Qualitative Daten'!BQ66=4.82,1,0)</f>
        <v>0</v>
      </c>
      <c r="BR59">
        <f>IF('Qualitative Daten'!BR66=2,1,0)</f>
        <v>0</v>
      </c>
      <c r="BS59">
        <f>IF('Qualitative Daten'!BS66=3,1,0)</f>
        <v>0</v>
      </c>
      <c r="BT59">
        <f>IF('Qualitative Daten'!BT66=15,1,0)</f>
        <v>0</v>
      </c>
      <c r="BU59">
        <f>IF('Qualitative Daten'!BU66=8,1,0)</f>
        <v>0</v>
      </c>
      <c r="BV59">
        <f>IF('Qualitative Daten'!BV66=14,1,0)</f>
        <v>0</v>
      </c>
      <c r="BW59">
        <f>IF('Qualitative Daten'!BW66=2,1,0)</f>
        <v>0</v>
      </c>
      <c r="BY59">
        <f t="shared" si="0"/>
        <v>3</v>
      </c>
      <c r="BZ59">
        <f t="shared" si="1"/>
        <v>70</v>
      </c>
      <c r="CA59">
        <f>COUNTIF('Qualitative Daten'!C66:BW66,999)</f>
        <v>0</v>
      </c>
      <c r="CB59" s="2">
        <f t="shared" si="2"/>
        <v>4.1095890410958902E-2</v>
      </c>
      <c r="CC59" s="2">
        <f t="shared" si="3"/>
        <v>2.2727272727272728E-2</v>
      </c>
      <c r="CD59" s="2">
        <f t="shared" si="4"/>
        <v>5.8823529411764705E-2</v>
      </c>
      <c r="CE59" s="2">
        <f t="shared" si="5"/>
        <v>0.16666666666666666</v>
      </c>
      <c r="CF59" s="2">
        <f t="shared" si="6"/>
        <v>0</v>
      </c>
    </row>
    <row r="60" spans="1:84" x14ac:dyDescent="0.35">
      <c r="A60">
        <f>'Qualitative Daten'!A67</f>
        <v>0</v>
      </c>
      <c r="B60">
        <f>'Qualitative Daten'!B67</f>
        <v>0</v>
      </c>
      <c r="C60">
        <f>IF('Qualitative Daten'!C67=7000,1,0)</f>
        <v>0</v>
      </c>
      <c r="D60">
        <f>IF('Qualitative Daten'!D67=5300,1,0)</f>
        <v>0</v>
      </c>
      <c r="E60">
        <f>IF('Qualitative Daten'!E67=4080,1,0)</f>
        <v>0</v>
      </c>
      <c r="F60">
        <f>IF('Qualitative Daten'!F67=12500,1,0)</f>
        <v>0</v>
      </c>
      <c r="G60">
        <f>IF('Qualitative Daten'!G67=9900,1,0)</f>
        <v>0</v>
      </c>
      <c r="H60">
        <f>IF('Qualitative Daten'!H67=4600,1,0)</f>
        <v>0</v>
      </c>
      <c r="I60">
        <f>IF('Qualitative Daten'!I67=4000,1,0)</f>
        <v>0</v>
      </c>
      <c r="J60">
        <f>IF('Qualitative Daten'!J67=6999,1,0)</f>
        <v>0</v>
      </c>
      <c r="K60">
        <f>IF('Qualitative Daten'!K67=2490,1,0)</f>
        <v>0</v>
      </c>
      <c r="L60">
        <f>IF('Qualitative Daten'!L67=3900,1,0)</f>
        <v>0</v>
      </c>
      <c r="M60">
        <f>IF('Qualitative Daten'!M67="&gt;",1,0)</f>
        <v>0</v>
      </c>
      <c r="N60">
        <f>IF('Qualitative Daten'!N67="&gt;",1,0)</f>
        <v>0</v>
      </c>
      <c r="O60">
        <f>IF('Qualitative Daten'!O67="&lt;",1,0)</f>
        <v>0</v>
      </c>
      <c r="P60">
        <f>IF('Qualitative Daten'!P67=500,1,0)</f>
        <v>0</v>
      </c>
      <c r="Q60">
        <f>IF('Qualitative Daten'!Q67=836,1,0)</f>
        <v>0</v>
      </c>
      <c r="R60">
        <f>IF('Qualitative Daten'!R67=4500,1,0)</f>
        <v>0</v>
      </c>
      <c r="S60">
        <f>IF('Qualitative Daten'!S67=64000,1,0)</f>
        <v>0</v>
      </c>
      <c r="T60">
        <f>IF('Qualitative Daten'!T67=699,1,0)</f>
        <v>0</v>
      </c>
      <c r="U60">
        <f>IF('Qualitative Daten'!U67=254,1,0)</f>
        <v>0</v>
      </c>
      <c r="V60">
        <f>IF('Qualitative Daten'!V67=2500,1,0)</f>
        <v>0</v>
      </c>
      <c r="W60">
        <f>IF('Qualitative Daten'!W67=49000,1,0)</f>
        <v>0</v>
      </c>
      <c r="X60">
        <f>IF('Qualitative Daten'!X67=45,1,0)</f>
        <v>0</v>
      </c>
      <c r="Y60">
        <f>IF('Qualitative Daten'!Y67=699,1,0)</f>
        <v>0</v>
      </c>
      <c r="Z60">
        <f>IF('Qualitative Daten'!Z67=51,1,0)</f>
        <v>0</v>
      </c>
      <c r="AA60">
        <f>IF('Qualitative Daten'!AA67=78,1,0)</f>
        <v>0</v>
      </c>
      <c r="AB60">
        <f>IF('Qualitative Daten'!AB67=6,1,0)</f>
        <v>0</v>
      </c>
      <c r="AC60">
        <f>IF('Qualitative Daten'!AC67=80,1,0)</f>
        <v>0</v>
      </c>
      <c r="AD60">
        <f>IF('Qualitative Daten'!AD67=32,1,0)</f>
        <v>0</v>
      </c>
      <c r="AE60">
        <f>IF('Qualitative Daten'!AE67=0,1,0)</f>
        <v>1</v>
      </c>
      <c r="AF60">
        <f>IF('Qualitative Daten'!AF67=35000,1,0)</f>
        <v>0</v>
      </c>
      <c r="AG60">
        <f>IF('Qualitative Daten'!AG67=1000,1,0)</f>
        <v>0</v>
      </c>
      <c r="AH60">
        <f>IF('Qualitative Daten'!AH67=8,1,0)</f>
        <v>0</v>
      </c>
      <c r="AI60">
        <f>IF('Qualitative Daten'!AI67=1,1,0)</f>
        <v>0</v>
      </c>
      <c r="AJ60">
        <f>IF('Qualitative Daten'!AJ67=7,1,0)</f>
        <v>0</v>
      </c>
      <c r="AK60">
        <f>IF('Qualitative Daten'!AK67=8,1,0)</f>
        <v>0</v>
      </c>
      <c r="AL60">
        <f>IF('Qualitative Daten'!AL67=600,1,0)</f>
        <v>0</v>
      </c>
      <c r="AM60">
        <f>IF('Qualitative Daten'!AM67=800,1,0)</f>
        <v>0</v>
      </c>
      <c r="AN60">
        <f>IF('Qualitative Daten'!AN67=42,1,0)</f>
        <v>0</v>
      </c>
      <c r="AO60">
        <f>IF('Qualitative Daten'!AO67=43,1,0)</f>
        <v>0</v>
      </c>
      <c r="AP60">
        <f>IF('Qualitative Daten'!AP67=9,1,0)</f>
        <v>0</v>
      </c>
      <c r="AQ60">
        <f>IF('Qualitative Daten'!AQ67=81,1,0)</f>
        <v>0</v>
      </c>
      <c r="AR60">
        <f>IF('Qualitative Daten'!AR67=20,1,0)</f>
        <v>0</v>
      </c>
      <c r="AS60">
        <f>IF('Qualitative Daten'!AS67=1,1,0)</f>
        <v>0</v>
      </c>
      <c r="AT60">
        <f>IF('Qualitative Daten'!AT67=6,1,0)</f>
        <v>0</v>
      </c>
      <c r="AU60">
        <f>IF('Qualitative Daten'!AU67=1,1,0)</f>
        <v>0</v>
      </c>
      <c r="AV60">
        <f>IF('Qualitative Daten'!AV67=1,1,0)</f>
        <v>0</v>
      </c>
      <c r="AW60">
        <f>IF(OR('Qualitative Daten'!AW67=0.6,'Qualitative Daten'!AW67="3'5"),1,0)</f>
        <v>0</v>
      </c>
      <c r="AX60">
        <f>IF(OR('Qualitative Daten'!AX67=2.25,'Qualitative Daten'!AX67="2,1'4",'Qualitative Daten'!AX67="9'4"),1,0)</f>
        <v>0</v>
      </c>
      <c r="AY60">
        <f>IF('Qualitative Daten'!AY67=1,1,0)</f>
        <v>0</v>
      </c>
      <c r="AZ60">
        <f>IF('Qualitative Daten'!AZ67=3,1,0)</f>
        <v>0</v>
      </c>
      <c r="BA60">
        <f>IF('Qualitative Daten'!BA67=6,1,0)</f>
        <v>0</v>
      </c>
      <c r="BB60">
        <f>IF('Qualitative Daten'!BB67=1,1,0)</f>
        <v>0</v>
      </c>
      <c r="BC60">
        <f>IF('Qualitative Daten'!BC67="&gt;",1,0)</f>
        <v>0</v>
      </c>
      <c r="BD60">
        <f>IF('Qualitative Daten'!BD67="&lt;",1,0)</f>
        <v>0</v>
      </c>
      <c r="BE60">
        <f>IF('Qualitative Daten'!BE67=2,1,0)</f>
        <v>0</v>
      </c>
      <c r="BF60">
        <f>IF('Qualitative Daten'!BF67=7,1,0)</f>
        <v>0</v>
      </c>
      <c r="BG60">
        <f>IF('Qualitative Daten'!BG67=0,1,0)</f>
        <v>1</v>
      </c>
      <c r="BH60">
        <f>IF('Qualitative Daten'!BH67="7'3",1,0)</f>
        <v>0</v>
      </c>
      <c r="BI60">
        <f>IF('Qualitative Daten'!BI67="9'10",1,0)</f>
        <v>0</v>
      </c>
      <c r="BJ60">
        <f>IF('Qualitative Daten'!BJ67="1'6",1,0)</f>
        <v>0</v>
      </c>
      <c r="BK60">
        <f>IF('Qualitative Daten'!BK67=5.8,1,0)</f>
        <v>0</v>
      </c>
      <c r="BL60">
        <f>IF('Qualitative Daten'!BL67=37.7,1,0)</f>
        <v>0</v>
      </c>
      <c r="BM60">
        <f>IF('Qualitative Daten'!BM67=0,1,0)</f>
        <v>1</v>
      </c>
      <c r="BN60">
        <f>IF('Qualitative Daten'!BN67=2.56,1,0)</f>
        <v>0</v>
      </c>
      <c r="BO60">
        <f>IF('Qualitative Daten'!BO67=1.49,1,0)</f>
        <v>0</v>
      </c>
      <c r="BP60">
        <f>IF('Qualitative Daten'!BP67=3.5,1,0)</f>
        <v>0</v>
      </c>
      <c r="BQ60">
        <f>IF('Qualitative Daten'!BQ67=4.82,1,0)</f>
        <v>0</v>
      </c>
      <c r="BR60">
        <f>IF('Qualitative Daten'!BR67=2,1,0)</f>
        <v>0</v>
      </c>
      <c r="BS60">
        <f>IF('Qualitative Daten'!BS67=3,1,0)</f>
        <v>0</v>
      </c>
      <c r="BT60">
        <f>IF('Qualitative Daten'!BT67=15,1,0)</f>
        <v>0</v>
      </c>
      <c r="BU60">
        <f>IF('Qualitative Daten'!BU67=8,1,0)</f>
        <v>0</v>
      </c>
      <c r="BV60">
        <f>IF('Qualitative Daten'!BV67=14,1,0)</f>
        <v>0</v>
      </c>
      <c r="BW60">
        <f>IF('Qualitative Daten'!BW67=2,1,0)</f>
        <v>0</v>
      </c>
      <c r="BY60">
        <f t="shared" si="0"/>
        <v>3</v>
      </c>
      <c r="BZ60">
        <f t="shared" si="1"/>
        <v>70</v>
      </c>
      <c r="CA60">
        <f>COUNTIF('Qualitative Daten'!C67:BW67,999)</f>
        <v>0</v>
      </c>
      <c r="CB60" s="2">
        <f t="shared" si="2"/>
        <v>4.1095890410958902E-2</v>
      </c>
      <c r="CC60" s="2">
        <f t="shared" si="3"/>
        <v>2.2727272727272728E-2</v>
      </c>
      <c r="CD60" s="2">
        <f t="shared" si="4"/>
        <v>5.8823529411764705E-2</v>
      </c>
      <c r="CE60" s="2">
        <f t="shared" si="5"/>
        <v>0.16666666666666666</v>
      </c>
      <c r="CF60" s="2">
        <f t="shared" si="6"/>
        <v>0</v>
      </c>
    </row>
    <row r="61" spans="1:84" x14ac:dyDescent="0.35">
      <c r="A61">
        <f>'Qualitative Daten'!A68</f>
        <v>0</v>
      </c>
      <c r="B61">
        <f>'Qualitative Daten'!B68</f>
        <v>0</v>
      </c>
      <c r="C61">
        <f>IF('Qualitative Daten'!C68=7000,1,0)</f>
        <v>0</v>
      </c>
      <c r="D61">
        <f>IF('Qualitative Daten'!D68=5300,1,0)</f>
        <v>0</v>
      </c>
      <c r="E61">
        <f>IF('Qualitative Daten'!E68=4080,1,0)</f>
        <v>0</v>
      </c>
      <c r="F61">
        <f>IF('Qualitative Daten'!F68=12500,1,0)</f>
        <v>0</v>
      </c>
      <c r="G61">
        <f>IF('Qualitative Daten'!G68=9900,1,0)</f>
        <v>0</v>
      </c>
      <c r="H61">
        <f>IF('Qualitative Daten'!H68=4600,1,0)</f>
        <v>0</v>
      </c>
      <c r="I61">
        <f>IF('Qualitative Daten'!I68=4000,1,0)</f>
        <v>0</v>
      </c>
      <c r="J61">
        <f>IF('Qualitative Daten'!J68=6999,1,0)</f>
        <v>0</v>
      </c>
      <c r="K61">
        <f>IF('Qualitative Daten'!K68=2490,1,0)</f>
        <v>0</v>
      </c>
      <c r="L61">
        <f>IF('Qualitative Daten'!L68=3900,1,0)</f>
        <v>0</v>
      </c>
      <c r="M61">
        <f>IF('Qualitative Daten'!M68="&gt;",1,0)</f>
        <v>0</v>
      </c>
      <c r="N61">
        <f>IF('Qualitative Daten'!N68="&gt;",1,0)</f>
        <v>0</v>
      </c>
      <c r="O61">
        <f>IF('Qualitative Daten'!O68="&lt;",1,0)</f>
        <v>0</v>
      </c>
      <c r="P61">
        <f>IF('Qualitative Daten'!P68=500,1,0)</f>
        <v>0</v>
      </c>
      <c r="Q61">
        <f>IF('Qualitative Daten'!Q68=836,1,0)</f>
        <v>0</v>
      </c>
      <c r="R61">
        <f>IF('Qualitative Daten'!R68=4500,1,0)</f>
        <v>0</v>
      </c>
      <c r="S61">
        <f>IF('Qualitative Daten'!S68=64000,1,0)</f>
        <v>0</v>
      </c>
      <c r="T61">
        <f>IF('Qualitative Daten'!T68=699,1,0)</f>
        <v>0</v>
      </c>
      <c r="U61">
        <f>IF('Qualitative Daten'!U68=254,1,0)</f>
        <v>0</v>
      </c>
      <c r="V61">
        <f>IF('Qualitative Daten'!V68=2500,1,0)</f>
        <v>0</v>
      </c>
      <c r="W61">
        <f>IF('Qualitative Daten'!W68=49000,1,0)</f>
        <v>0</v>
      </c>
      <c r="X61">
        <f>IF('Qualitative Daten'!X68=45,1,0)</f>
        <v>0</v>
      </c>
      <c r="Y61">
        <f>IF('Qualitative Daten'!Y68=699,1,0)</f>
        <v>0</v>
      </c>
      <c r="Z61">
        <f>IF('Qualitative Daten'!Z68=51,1,0)</f>
        <v>0</v>
      </c>
      <c r="AA61">
        <f>IF('Qualitative Daten'!AA68=78,1,0)</f>
        <v>0</v>
      </c>
      <c r="AB61">
        <f>IF('Qualitative Daten'!AB68=6,1,0)</f>
        <v>0</v>
      </c>
      <c r="AC61">
        <f>IF('Qualitative Daten'!AC68=80,1,0)</f>
        <v>0</v>
      </c>
      <c r="AD61">
        <f>IF('Qualitative Daten'!AD68=32,1,0)</f>
        <v>0</v>
      </c>
      <c r="AE61">
        <f>IF('Qualitative Daten'!AE68=0,1,0)</f>
        <v>1</v>
      </c>
      <c r="AF61">
        <f>IF('Qualitative Daten'!AF68=35000,1,0)</f>
        <v>0</v>
      </c>
      <c r="AG61">
        <f>IF('Qualitative Daten'!AG68=1000,1,0)</f>
        <v>0</v>
      </c>
      <c r="AH61">
        <f>IF('Qualitative Daten'!AH68=8,1,0)</f>
        <v>0</v>
      </c>
      <c r="AI61">
        <f>IF('Qualitative Daten'!AI68=1,1,0)</f>
        <v>0</v>
      </c>
      <c r="AJ61">
        <f>IF('Qualitative Daten'!AJ68=7,1,0)</f>
        <v>0</v>
      </c>
      <c r="AK61">
        <f>IF('Qualitative Daten'!AK68=8,1,0)</f>
        <v>0</v>
      </c>
      <c r="AL61">
        <f>IF('Qualitative Daten'!AL68=600,1,0)</f>
        <v>0</v>
      </c>
      <c r="AM61">
        <f>IF('Qualitative Daten'!AM68=800,1,0)</f>
        <v>0</v>
      </c>
      <c r="AN61">
        <f>IF('Qualitative Daten'!AN68=42,1,0)</f>
        <v>0</v>
      </c>
      <c r="AO61">
        <f>IF('Qualitative Daten'!AO68=43,1,0)</f>
        <v>0</v>
      </c>
      <c r="AP61">
        <f>IF('Qualitative Daten'!AP68=9,1,0)</f>
        <v>0</v>
      </c>
      <c r="AQ61">
        <f>IF('Qualitative Daten'!AQ68=81,1,0)</f>
        <v>0</v>
      </c>
      <c r="AR61">
        <f>IF('Qualitative Daten'!AR68=20,1,0)</f>
        <v>0</v>
      </c>
      <c r="AS61">
        <f>IF('Qualitative Daten'!AS68=1,1,0)</f>
        <v>0</v>
      </c>
      <c r="AT61">
        <f>IF('Qualitative Daten'!AT68=6,1,0)</f>
        <v>0</v>
      </c>
      <c r="AU61">
        <f>IF('Qualitative Daten'!AU68=1,1,0)</f>
        <v>0</v>
      </c>
      <c r="AV61">
        <f>IF('Qualitative Daten'!AV68=1,1,0)</f>
        <v>0</v>
      </c>
      <c r="AW61">
        <f>IF(OR('Qualitative Daten'!AW68=0.6,'Qualitative Daten'!AW68="3'5"),1,0)</f>
        <v>0</v>
      </c>
      <c r="AX61">
        <f>IF(OR('Qualitative Daten'!AX68=2.25,'Qualitative Daten'!AX68="2,1'4",'Qualitative Daten'!AX68="9'4"),1,0)</f>
        <v>0</v>
      </c>
      <c r="AY61">
        <f>IF('Qualitative Daten'!AY68=1,1,0)</f>
        <v>0</v>
      </c>
      <c r="AZ61">
        <f>IF('Qualitative Daten'!AZ68=3,1,0)</f>
        <v>0</v>
      </c>
      <c r="BA61">
        <f>IF('Qualitative Daten'!BA68=6,1,0)</f>
        <v>0</v>
      </c>
      <c r="BB61">
        <f>IF('Qualitative Daten'!BB68=1,1,0)</f>
        <v>0</v>
      </c>
      <c r="BC61">
        <f>IF('Qualitative Daten'!BC68="&gt;",1,0)</f>
        <v>0</v>
      </c>
      <c r="BD61">
        <f>IF('Qualitative Daten'!BD68="&lt;",1,0)</f>
        <v>0</v>
      </c>
      <c r="BE61">
        <f>IF('Qualitative Daten'!BE68=2,1,0)</f>
        <v>0</v>
      </c>
      <c r="BF61">
        <f>IF('Qualitative Daten'!BF68=7,1,0)</f>
        <v>0</v>
      </c>
      <c r="BG61">
        <f>IF('Qualitative Daten'!BG68=0,1,0)</f>
        <v>1</v>
      </c>
      <c r="BH61">
        <f>IF('Qualitative Daten'!BH68="7'3",1,0)</f>
        <v>0</v>
      </c>
      <c r="BI61">
        <f>IF('Qualitative Daten'!BI68="9'10",1,0)</f>
        <v>0</v>
      </c>
      <c r="BJ61">
        <f>IF('Qualitative Daten'!BJ68="1'6",1,0)</f>
        <v>0</v>
      </c>
      <c r="BK61">
        <f>IF('Qualitative Daten'!BK68=5.8,1,0)</f>
        <v>0</v>
      </c>
      <c r="BL61">
        <f>IF('Qualitative Daten'!BL68=37.7,1,0)</f>
        <v>0</v>
      </c>
      <c r="BM61">
        <f>IF('Qualitative Daten'!BM68=0,1,0)</f>
        <v>1</v>
      </c>
      <c r="BN61">
        <f>IF('Qualitative Daten'!BN68=2.56,1,0)</f>
        <v>0</v>
      </c>
      <c r="BO61">
        <f>IF('Qualitative Daten'!BO68=1.49,1,0)</f>
        <v>0</v>
      </c>
      <c r="BP61">
        <f>IF('Qualitative Daten'!BP68=3.5,1,0)</f>
        <v>0</v>
      </c>
      <c r="BQ61">
        <f>IF('Qualitative Daten'!BQ68=4.82,1,0)</f>
        <v>0</v>
      </c>
      <c r="BR61">
        <f>IF('Qualitative Daten'!BR68=2,1,0)</f>
        <v>0</v>
      </c>
      <c r="BS61">
        <f>IF('Qualitative Daten'!BS68=3,1,0)</f>
        <v>0</v>
      </c>
      <c r="BT61">
        <f>IF('Qualitative Daten'!BT68=15,1,0)</f>
        <v>0</v>
      </c>
      <c r="BU61">
        <f>IF('Qualitative Daten'!BU68=8,1,0)</f>
        <v>0</v>
      </c>
      <c r="BV61">
        <f>IF('Qualitative Daten'!BV68=14,1,0)</f>
        <v>0</v>
      </c>
      <c r="BW61">
        <f>IF('Qualitative Daten'!BW68=2,1,0)</f>
        <v>0</v>
      </c>
      <c r="BY61">
        <f t="shared" si="0"/>
        <v>3</v>
      </c>
      <c r="BZ61">
        <f t="shared" si="1"/>
        <v>70</v>
      </c>
      <c r="CA61">
        <f>COUNTIF('Qualitative Daten'!C68:BW68,999)</f>
        <v>0</v>
      </c>
      <c r="CB61" s="2">
        <f t="shared" si="2"/>
        <v>4.1095890410958902E-2</v>
      </c>
      <c r="CC61" s="2">
        <f t="shared" si="3"/>
        <v>2.2727272727272728E-2</v>
      </c>
      <c r="CD61" s="2">
        <f t="shared" si="4"/>
        <v>5.8823529411764705E-2</v>
      </c>
      <c r="CE61" s="2">
        <f t="shared" si="5"/>
        <v>0.16666666666666666</v>
      </c>
      <c r="CF61" s="2">
        <f t="shared" si="6"/>
        <v>0</v>
      </c>
    </row>
    <row r="62" spans="1:84" x14ac:dyDescent="0.35">
      <c r="A62">
        <f>'Qualitative Daten'!A69</f>
        <v>0</v>
      </c>
      <c r="B62">
        <f>'Qualitative Daten'!B69</f>
        <v>0</v>
      </c>
      <c r="C62">
        <f>IF('Qualitative Daten'!C69=7000,1,0)</f>
        <v>0</v>
      </c>
      <c r="D62">
        <f>IF('Qualitative Daten'!D69=5300,1,0)</f>
        <v>0</v>
      </c>
      <c r="E62">
        <f>IF('Qualitative Daten'!E69=4080,1,0)</f>
        <v>0</v>
      </c>
      <c r="F62">
        <f>IF('Qualitative Daten'!F69=12500,1,0)</f>
        <v>0</v>
      </c>
      <c r="G62">
        <f>IF('Qualitative Daten'!G69=9900,1,0)</f>
        <v>0</v>
      </c>
      <c r="H62">
        <f>IF('Qualitative Daten'!H69=4600,1,0)</f>
        <v>0</v>
      </c>
      <c r="I62">
        <f>IF('Qualitative Daten'!I69=4000,1,0)</f>
        <v>0</v>
      </c>
      <c r="J62">
        <f>IF('Qualitative Daten'!J69=6999,1,0)</f>
        <v>0</v>
      </c>
      <c r="K62">
        <f>IF('Qualitative Daten'!K69=2490,1,0)</f>
        <v>0</v>
      </c>
      <c r="L62">
        <f>IF('Qualitative Daten'!L69=3900,1,0)</f>
        <v>0</v>
      </c>
      <c r="M62">
        <f>IF('Qualitative Daten'!M69="&gt;",1,0)</f>
        <v>0</v>
      </c>
      <c r="N62">
        <f>IF('Qualitative Daten'!N69="&gt;",1,0)</f>
        <v>0</v>
      </c>
      <c r="O62">
        <f>IF('Qualitative Daten'!O69="&lt;",1,0)</f>
        <v>0</v>
      </c>
      <c r="P62">
        <f>IF('Qualitative Daten'!P69=500,1,0)</f>
        <v>0</v>
      </c>
      <c r="Q62">
        <f>IF('Qualitative Daten'!Q69=836,1,0)</f>
        <v>0</v>
      </c>
      <c r="R62">
        <f>IF('Qualitative Daten'!R69=4500,1,0)</f>
        <v>0</v>
      </c>
      <c r="S62">
        <f>IF('Qualitative Daten'!S69=64000,1,0)</f>
        <v>0</v>
      </c>
      <c r="T62">
        <f>IF('Qualitative Daten'!T69=699,1,0)</f>
        <v>0</v>
      </c>
      <c r="U62">
        <f>IF('Qualitative Daten'!U69=254,1,0)</f>
        <v>0</v>
      </c>
      <c r="V62">
        <f>IF('Qualitative Daten'!V69=2500,1,0)</f>
        <v>0</v>
      </c>
      <c r="W62">
        <f>IF('Qualitative Daten'!W69=49000,1,0)</f>
        <v>0</v>
      </c>
      <c r="X62">
        <f>IF('Qualitative Daten'!X69=45,1,0)</f>
        <v>0</v>
      </c>
      <c r="Y62">
        <f>IF('Qualitative Daten'!Y69=699,1,0)</f>
        <v>0</v>
      </c>
      <c r="Z62">
        <f>IF('Qualitative Daten'!Z69=51,1,0)</f>
        <v>0</v>
      </c>
      <c r="AA62">
        <f>IF('Qualitative Daten'!AA69=78,1,0)</f>
        <v>0</v>
      </c>
      <c r="AB62">
        <f>IF('Qualitative Daten'!AB69=6,1,0)</f>
        <v>0</v>
      </c>
      <c r="AC62">
        <f>IF('Qualitative Daten'!AC69=80,1,0)</f>
        <v>0</v>
      </c>
      <c r="AD62">
        <f>IF('Qualitative Daten'!AD69=32,1,0)</f>
        <v>0</v>
      </c>
      <c r="AE62">
        <f>IF('Qualitative Daten'!AE69=0,1,0)</f>
        <v>1</v>
      </c>
      <c r="AF62">
        <f>IF('Qualitative Daten'!AF69=35000,1,0)</f>
        <v>0</v>
      </c>
      <c r="AG62">
        <f>IF('Qualitative Daten'!AG69=1000,1,0)</f>
        <v>0</v>
      </c>
      <c r="AH62">
        <f>IF('Qualitative Daten'!AH69=8,1,0)</f>
        <v>0</v>
      </c>
      <c r="AI62">
        <f>IF('Qualitative Daten'!AI69=1,1,0)</f>
        <v>0</v>
      </c>
      <c r="AJ62">
        <f>IF('Qualitative Daten'!AJ69=7,1,0)</f>
        <v>0</v>
      </c>
      <c r="AK62">
        <f>IF('Qualitative Daten'!AK69=8,1,0)</f>
        <v>0</v>
      </c>
      <c r="AL62">
        <f>IF('Qualitative Daten'!AL69=600,1,0)</f>
        <v>0</v>
      </c>
      <c r="AM62">
        <f>IF('Qualitative Daten'!AM69=800,1,0)</f>
        <v>0</v>
      </c>
      <c r="AN62">
        <f>IF('Qualitative Daten'!AN69=42,1,0)</f>
        <v>0</v>
      </c>
      <c r="AO62">
        <f>IF('Qualitative Daten'!AO69=43,1,0)</f>
        <v>0</v>
      </c>
      <c r="AP62">
        <f>IF('Qualitative Daten'!AP69=9,1,0)</f>
        <v>0</v>
      </c>
      <c r="AQ62">
        <f>IF('Qualitative Daten'!AQ69=81,1,0)</f>
        <v>0</v>
      </c>
      <c r="AR62">
        <f>IF('Qualitative Daten'!AR69=20,1,0)</f>
        <v>0</v>
      </c>
      <c r="AS62">
        <f>IF('Qualitative Daten'!AS69=1,1,0)</f>
        <v>0</v>
      </c>
      <c r="AT62">
        <f>IF('Qualitative Daten'!AT69=6,1,0)</f>
        <v>0</v>
      </c>
      <c r="AU62">
        <f>IF('Qualitative Daten'!AU69=1,1,0)</f>
        <v>0</v>
      </c>
      <c r="AV62">
        <f>IF('Qualitative Daten'!AV69=1,1,0)</f>
        <v>0</v>
      </c>
      <c r="AW62">
        <f>IF(OR('Qualitative Daten'!AW69=0.6,'Qualitative Daten'!AW69="3'5"),1,0)</f>
        <v>0</v>
      </c>
      <c r="AX62">
        <f>IF(OR('Qualitative Daten'!AX69=2.25,'Qualitative Daten'!AX69="2,1'4",'Qualitative Daten'!AX69="9'4"),1,0)</f>
        <v>0</v>
      </c>
      <c r="AY62">
        <f>IF('Qualitative Daten'!AY69=1,1,0)</f>
        <v>0</v>
      </c>
      <c r="AZ62">
        <f>IF('Qualitative Daten'!AZ69=3,1,0)</f>
        <v>0</v>
      </c>
      <c r="BA62">
        <f>IF('Qualitative Daten'!BA69=6,1,0)</f>
        <v>0</v>
      </c>
      <c r="BB62">
        <f>IF('Qualitative Daten'!BB69=1,1,0)</f>
        <v>0</v>
      </c>
      <c r="BC62">
        <f>IF('Qualitative Daten'!BC69="&gt;",1,0)</f>
        <v>0</v>
      </c>
      <c r="BD62">
        <f>IF('Qualitative Daten'!BD69="&lt;",1,0)</f>
        <v>0</v>
      </c>
      <c r="BE62">
        <f>IF('Qualitative Daten'!BE69=2,1,0)</f>
        <v>0</v>
      </c>
      <c r="BF62">
        <f>IF('Qualitative Daten'!BF69=7,1,0)</f>
        <v>0</v>
      </c>
      <c r="BG62">
        <f>IF('Qualitative Daten'!BG69=0,1,0)</f>
        <v>1</v>
      </c>
      <c r="BH62">
        <f>IF('Qualitative Daten'!BH69="7'3",1,0)</f>
        <v>0</v>
      </c>
      <c r="BI62">
        <f>IF('Qualitative Daten'!BI69="9'10",1,0)</f>
        <v>0</v>
      </c>
      <c r="BJ62">
        <f>IF('Qualitative Daten'!BJ69="1'6",1,0)</f>
        <v>0</v>
      </c>
      <c r="BK62">
        <f>IF('Qualitative Daten'!BK69=5.8,1,0)</f>
        <v>0</v>
      </c>
      <c r="BL62">
        <f>IF('Qualitative Daten'!BL69=37.7,1,0)</f>
        <v>0</v>
      </c>
      <c r="BM62">
        <f>IF('Qualitative Daten'!BM69=0,1,0)</f>
        <v>1</v>
      </c>
      <c r="BN62">
        <f>IF('Qualitative Daten'!BN69=2.56,1,0)</f>
        <v>0</v>
      </c>
      <c r="BO62">
        <f>IF('Qualitative Daten'!BO69=1.49,1,0)</f>
        <v>0</v>
      </c>
      <c r="BP62">
        <f>IF('Qualitative Daten'!BP69=3.5,1,0)</f>
        <v>0</v>
      </c>
      <c r="BQ62">
        <f>IF('Qualitative Daten'!BQ69=4.82,1,0)</f>
        <v>0</v>
      </c>
      <c r="BR62">
        <f>IF('Qualitative Daten'!BR69=2,1,0)</f>
        <v>0</v>
      </c>
      <c r="BS62">
        <f>IF('Qualitative Daten'!BS69=3,1,0)</f>
        <v>0</v>
      </c>
      <c r="BT62">
        <f>IF('Qualitative Daten'!BT69=15,1,0)</f>
        <v>0</v>
      </c>
      <c r="BU62">
        <f>IF('Qualitative Daten'!BU69=8,1,0)</f>
        <v>0</v>
      </c>
      <c r="BV62">
        <f>IF('Qualitative Daten'!BV69=14,1,0)</f>
        <v>0</v>
      </c>
      <c r="BW62">
        <f>IF('Qualitative Daten'!BW69=2,1,0)</f>
        <v>0</v>
      </c>
      <c r="BY62">
        <f t="shared" si="0"/>
        <v>3</v>
      </c>
      <c r="BZ62">
        <f t="shared" si="1"/>
        <v>70</v>
      </c>
      <c r="CA62">
        <f>COUNTIF('Qualitative Daten'!C69:BW69,999)</f>
        <v>0</v>
      </c>
      <c r="CB62" s="2">
        <f t="shared" si="2"/>
        <v>4.1095890410958902E-2</v>
      </c>
      <c r="CC62" s="2">
        <f t="shared" si="3"/>
        <v>2.2727272727272728E-2</v>
      </c>
      <c r="CD62" s="2">
        <f t="shared" si="4"/>
        <v>5.8823529411764705E-2</v>
      </c>
      <c r="CE62" s="2">
        <f t="shared" si="5"/>
        <v>0.16666666666666666</v>
      </c>
      <c r="CF62" s="2">
        <f t="shared" si="6"/>
        <v>0</v>
      </c>
    </row>
    <row r="63" spans="1:84" x14ac:dyDescent="0.35">
      <c r="A63">
        <f>'Qualitative Daten'!A70</f>
        <v>0</v>
      </c>
      <c r="B63">
        <f>'Qualitative Daten'!B70</f>
        <v>0</v>
      </c>
      <c r="C63">
        <f>IF('Qualitative Daten'!C70=7000,1,0)</f>
        <v>0</v>
      </c>
      <c r="D63">
        <f>IF('Qualitative Daten'!D70=5300,1,0)</f>
        <v>0</v>
      </c>
      <c r="E63">
        <f>IF('Qualitative Daten'!E70=4080,1,0)</f>
        <v>0</v>
      </c>
      <c r="F63">
        <f>IF('Qualitative Daten'!F70=12500,1,0)</f>
        <v>0</v>
      </c>
      <c r="G63">
        <f>IF('Qualitative Daten'!G70=9900,1,0)</f>
        <v>0</v>
      </c>
      <c r="H63">
        <f>IF('Qualitative Daten'!H70=4600,1,0)</f>
        <v>0</v>
      </c>
      <c r="I63">
        <f>IF('Qualitative Daten'!I70=4000,1,0)</f>
        <v>0</v>
      </c>
      <c r="J63">
        <f>IF('Qualitative Daten'!J70=6999,1,0)</f>
        <v>0</v>
      </c>
      <c r="K63">
        <f>IF('Qualitative Daten'!K70=2490,1,0)</f>
        <v>0</v>
      </c>
      <c r="L63">
        <f>IF('Qualitative Daten'!L70=3900,1,0)</f>
        <v>0</v>
      </c>
      <c r="M63">
        <f>IF('Qualitative Daten'!M70="&gt;",1,0)</f>
        <v>0</v>
      </c>
      <c r="N63">
        <f>IF('Qualitative Daten'!N70="&gt;",1,0)</f>
        <v>0</v>
      </c>
      <c r="O63">
        <f>IF('Qualitative Daten'!O70="&lt;",1,0)</f>
        <v>0</v>
      </c>
      <c r="P63">
        <f>IF('Qualitative Daten'!P70=500,1,0)</f>
        <v>0</v>
      </c>
      <c r="Q63">
        <f>IF('Qualitative Daten'!Q70=836,1,0)</f>
        <v>0</v>
      </c>
      <c r="R63">
        <f>IF('Qualitative Daten'!R70=4500,1,0)</f>
        <v>0</v>
      </c>
      <c r="S63">
        <f>IF('Qualitative Daten'!S70=64000,1,0)</f>
        <v>0</v>
      </c>
      <c r="T63">
        <f>IF('Qualitative Daten'!T70=699,1,0)</f>
        <v>0</v>
      </c>
      <c r="U63">
        <f>IF('Qualitative Daten'!U70=254,1,0)</f>
        <v>0</v>
      </c>
      <c r="V63">
        <f>IF('Qualitative Daten'!V70=2500,1,0)</f>
        <v>0</v>
      </c>
      <c r="W63">
        <f>IF('Qualitative Daten'!W70=49000,1,0)</f>
        <v>0</v>
      </c>
      <c r="X63">
        <f>IF('Qualitative Daten'!X70=45,1,0)</f>
        <v>0</v>
      </c>
      <c r="Y63">
        <f>IF('Qualitative Daten'!Y70=699,1,0)</f>
        <v>0</v>
      </c>
      <c r="Z63">
        <f>IF('Qualitative Daten'!Z70=51,1,0)</f>
        <v>0</v>
      </c>
      <c r="AA63">
        <f>IF('Qualitative Daten'!AA70=78,1,0)</f>
        <v>0</v>
      </c>
      <c r="AB63">
        <f>IF('Qualitative Daten'!AB70=6,1,0)</f>
        <v>0</v>
      </c>
      <c r="AC63">
        <f>IF('Qualitative Daten'!AC70=80,1,0)</f>
        <v>0</v>
      </c>
      <c r="AD63">
        <f>IF('Qualitative Daten'!AD70=32,1,0)</f>
        <v>0</v>
      </c>
      <c r="AE63">
        <f>IF('Qualitative Daten'!AE70=0,1,0)</f>
        <v>1</v>
      </c>
      <c r="AF63">
        <f>IF('Qualitative Daten'!AF70=35000,1,0)</f>
        <v>0</v>
      </c>
      <c r="AG63">
        <f>IF('Qualitative Daten'!AG70=1000,1,0)</f>
        <v>0</v>
      </c>
      <c r="AH63">
        <f>IF('Qualitative Daten'!AH70=8,1,0)</f>
        <v>0</v>
      </c>
      <c r="AI63">
        <f>IF('Qualitative Daten'!AI70=1,1,0)</f>
        <v>0</v>
      </c>
      <c r="AJ63">
        <f>IF('Qualitative Daten'!AJ70=7,1,0)</f>
        <v>0</v>
      </c>
      <c r="AK63">
        <f>IF('Qualitative Daten'!AK70=8,1,0)</f>
        <v>0</v>
      </c>
      <c r="AL63">
        <f>IF('Qualitative Daten'!AL70=600,1,0)</f>
        <v>0</v>
      </c>
      <c r="AM63">
        <f>IF('Qualitative Daten'!AM70=800,1,0)</f>
        <v>0</v>
      </c>
      <c r="AN63">
        <f>IF('Qualitative Daten'!AN70=42,1,0)</f>
        <v>0</v>
      </c>
      <c r="AO63">
        <f>IF('Qualitative Daten'!AO70=43,1,0)</f>
        <v>0</v>
      </c>
      <c r="AP63">
        <f>IF('Qualitative Daten'!AP70=9,1,0)</f>
        <v>0</v>
      </c>
      <c r="AQ63">
        <f>IF('Qualitative Daten'!AQ70=81,1,0)</f>
        <v>0</v>
      </c>
      <c r="AR63">
        <f>IF('Qualitative Daten'!AR70=20,1,0)</f>
        <v>0</v>
      </c>
      <c r="AS63">
        <f>IF('Qualitative Daten'!AS70=1,1,0)</f>
        <v>0</v>
      </c>
      <c r="AT63">
        <f>IF('Qualitative Daten'!AT70=6,1,0)</f>
        <v>0</v>
      </c>
      <c r="AU63">
        <f>IF('Qualitative Daten'!AU70=1,1,0)</f>
        <v>0</v>
      </c>
      <c r="AV63">
        <f>IF('Qualitative Daten'!AV70=1,1,0)</f>
        <v>0</v>
      </c>
      <c r="AW63">
        <f>IF(OR('Qualitative Daten'!AW70=0.6,'Qualitative Daten'!AW70="3'5"),1,0)</f>
        <v>0</v>
      </c>
      <c r="AX63">
        <f>IF(OR('Qualitative Daten'!AX70=2.25,'Qualitative Daten'!AX70="2,1'4",'Qualitative Daten'!AX70="9'4"),1,0)</f>
        <v>0</v>
      </c>
      <c r="AY63">
        <f>IF('Qualitative Daten'!AY70=1,1,0)</f>
        <v>0</v>
      </c>
      <c r="AZ63">
        <f>IF('Qualitative Daten'!AZ70=3,1,0)</f>
        <v>0</v>
      </c>
      <c r="BA63">
        <f>IF('Qualitative Daten'!BA70=6,1,0)</f>
        <v>0</v>
      </c>
      <c r="BB63">
        <f>IF('Qualitative Daten'!BB70=1,1,0)</f>
        <v>0</v>
      </c>
      <c r="BC63">
        <f>IF('Qualitative Daten'!BC70="&gt;",1,0)</f>
        <v>0</v>
      </c>
      <c r="BD63">
        <f>IF('Qualitative Daten'!BD70="&lt;",1,0)</f>
        <v>0</v>
      </c>
      <c r="BE63">
        <f>IF('Qualitative Daten'!BE70=2,1,0)</f>
        <v>0</v>
      </c>
      <c r="BF63">
        <f>IF('Qualitative Daten'!BF70=7,1,0)</f>
        <v>0</v>
      </c>
      <c r="BG63">
        <f>IF('Qualitative Daten'!BG70=0,1,0)</f>
        <v>1</v>
      </c>
      <c r="BH63">
        <f>IF('Qualitative Daten'!BH70="7'3",1,0)</f>
        <v>0</v>
      </c>
      <c r="BI63">
        <f>IF('Qualitative Daten'!BI70="9'10",1,0)</f>
        <v>0</v>
      </c>
      <c r="BJ63">
        <f>IF('Qualitative Daten'!BJ70="1'6",1,0)</f>
        <v>0</v>
      </c>
      <c r="BK63">
        <f>IF('Qualitative Daten'!BK70=5.8,1,0)</f>
        <v>0</v>
      </c>
      <c r="BL63">
        <f>IF('Qualitative Daten'!BL70=37.7,1,0)</f>
        <v>0</v>
      </c>
      <c r="BM63">
        <f>IF('Qualitative Daten'!BM70=0,1,0)</f>
        <v>1</v>
      </c>
      <c r="BN63">
        <f>IF('Qualitative Daten'!BN70=2.56,1,0)</f>
        <v>0</v>
      </c>
      <c r="BO63">
        <f>IF('Qualitative Daten'!BO70=1.49,1,0)</f>
        <v>0</v>
      </c>
      <c r="BP63">
        <f>IF('Qualitative Daten'!BP70=3.5,1,0)</f>
        <v>0</v>
      </c>
      <c r="BQ63">
        <f>IF('Qualitative Daten'!BQ70=4.82,1,0)</f>
        <v>0</v>
      </c>
      <c r="BR63">
        <f>IF('Qualitative Daten'!BR70=2,1,0)</f>
        <v>0</v>
      </c>
      <c r="BS63">
        <f>IF('Qualitative Daten'!BS70=3,1,0)</f>
        <v>0</v>
      </c>
      <c r="BT63">
        <f>IF('Qualitative Daten'!BT70=15,1,0)</f>
        <v>0</v>
      </c>
      <c r="BU63">
        <f>IF('Qualitative Daten'!BU70=8,1,0)</f>
        <v>0</v>
      </c>
      <c r="BV63">
        <f>IF('Qualitative Daten'!BV70=14,1,0)</f>
        <v>0</v>
      </c>
      <c r="BW63">
        <f>IF('Qualitative Daten'!BW70=2,1,0)</f>
        <v>0</v>
      </c>
      <c r="BY63">
        <f t="shared" si="0"/>
        <v>3</v>
      </c>
      <c r="BZ63">
        <f t="shared" si="1"/>
        <v>70</v>
      </c>
      <c r="CA63">
        <f>COUNTIF('Qualitative Daten'!C70:BW70,999)</f>
        <v>0</v>
      </c>
      <c r="CB63" s="2">
        <f t="shared" si="2"/>
        <v>4.1095890410958902E-2</v>
      </c>
      <c r="CC63" s="2">
        <f t="shared" si="3"/>
        <v>2.2727272727272728E-2</v>
      </c>
      <c r="CD63" s="2">
        <f t="shared" si="4"/>
        <v>5.8823529411764705E-2</v>
      </c>
      <c r="CE63" s="2">
        <f t="shared" si="5"/>
        <v>0.16666666666666666</v>
      </c>
      <c r="CF63" s="2">
        <f t="shared" si="6"/>
        <v>0</v>
      </c>
    </row>
    <row r="64" spans="1:84" x14ac:dyDescent="0.35">
      <c r="A64">
        <f>'Qualitative Daten'!A71</f>
        <v>0</v>
      </c>
      <c r="B64">
        <f>'Qualitative Daten'!B71</f>
        <v>0</v>
      </c>
      <c r="C64">
        <f>IF('Qualitative Daten'!C71=7000,1,0)</f>
        <v>0</v>
      </c>
      <c r="D64">
        <f>IF('Qualitative Daten'!D71=5300,1,0)</f>
        <v>0</v>
      </c>
      <c r="E64">
        <f>IF('Qualitative Daten'!E71=4080,1,0)</f>
        <v>0</v>
      </c>
      <c r="F64">
        <f>IF('Qualitative Daten'!F71=12500,1,0)</f>
        <v>0</v>
      </c>
      <c r="G64">
        <f>IF('Qualitative Daten'!G71=9900,1,0)</f>
        <v>0</v>
      </c>
      <c r="H64">
        <f>IF('Qualitative Daten'!H71=4600,1,0)</f>
        <v>0</v>
      </c>
      <c r="I64">
        <f>IF('Qualitative Daten'!I71=4000,1,0)</f>
        <v>0</v>
      </c>
      <c r="J64">
        <f>IF('Qualitative Daten'!J71=6999,1,0)</f>
        <v>0</v>
      </c>
      <c r="K64">
        <f>IF('Qualitative Daten'!K71=2490,1,0)</f>
        <v>0</v>
      </c>
      <c r="L64">
        <f>IF('Qualitative Daten'!L71=3900,1,0)</f>
        <v>0</v>
      </c>
      <c r="M64">
        <f>IF('Qualitative Daten'!M71="&gt;",1,0)</f>
        <v>0</v>
      </c>
      <c r="N64">
        <f>IF('Qualitative Daten'!N71="&gt;",1,0)</f>
        <v>0</v>
      </c>
      <c r="O64">
        <f>IF('Qualitative Daten'!O71="&lt;",1,0)</f>
        <v>0</v>
      </c>
      <c r="P64">
        <f>IF('Qualitative Daten'!P71=500,1,0)</f>
        <v>0</v>
      </c>
      <c r="Q64">
        <f>IF('Qualitative Daten'!Q71=836,1,0)</f>
        <v>0</v>
      </c>
      <c r="R64">
        <f>IF('Qualitative Daten'!R71=4500,1,0)</f>
        <v>0</v>
      </c>
      <c r="S64">
        <f>IF('Qualitative Daten'!S71=64000,1,0)</f>
        <v>0</v>
      </c>
      <c r="T64">
        <f>IF('Qualitative Daten'!T71=699,1,0)</f>
        <v>0</v>
      </c>
      <c r="U64">
        <f>IF('Qualitative Daten'!U71=254,1,0)</f>
        <v>0</v>
      </c>
      <c r="V64">
        <f>IF('Qualitative Daten'!V71=2500,1,0)</f>
        <v>0</v>
      </c>
      <c r="W64">
        <f>IF('Qualitative Daten'!W71=49000,1,0)</f>
        <v>0</v>
      </c>
      <c r="X64">
        <f>IF('Qualitative Daten'!X71=45,1,0)</f>
        <v>0</v>
      </c>
      <c r="Y64">
        <f>IF('Qualitative Daten'!Y71=699,1,0)</f>
        <v>0</v>
      </c>
      <c r="Z64">
        <f>IF('Qualitative Daten'!Z71=51,1,0)</f>
        <v>0</v>
      </c>
      <c r="AA64">
        <f>IF('Qualitative Daten'!AA71=78,1,0)</f>
        <v>0</v>
      </c>
      <c r="AB64">
        <f>IF('Qualitative Daten'!AB71=6,1,0)</f>
        <v>0</v>
      </c>
      <c r="AC64">
        <f>IF('Qualitative Daten'!AC71=80,1,0)</f>
        <v>0</v>
      </c>
      <c r="AD64">
        <f>IF('Qualitative Daten'!AD71=32,1,0)</f>
        <v>0</v>
      </c>
      <c r="AE64">
        <f>IF('Qualitative Daten'!AE71=0,1,0)</f>
        <v>1</v>
      </c>
      <c r="AF64">
        <f>IF('Qualitative Daten'!AF71=35000,1,0)</f>
        <v>0</v>
      </c>
      <c r="AG64">
        <f>IF('Qualitative Daten'!AG71=1000,1,0)</f>
        <v>0</v>
      </c>
      <c r="AH64">
        <f>IF('Qualitative Daten'!AH71=8,1,0)</f>
        <v>0</v>
      </c>
      <c r="AI64">
        <f>IF('Qualitative Daten'!AI71=1,1,0)</f>
        <v>0</v>
      </c>
      <c r="AJ64">
        <f>IF('Qualitative Daten'!AJ71=7,1,0)</f>
        <v>0</v>
      </c>
      <c r="AK64">
        <f>IF('Qualitative Daten'!AK71=8,1,0)</f>
        <v>0</v>
      </c>
      <c r="AL64">
        <f>IF('Qualitative Daten'!AL71=600,1,0)</f>
        <v>0</v>
      </c>
      <c r="AM64">
        <f>IF('Qualitative Daten'!AM71=800,1,0)</f>
        <v>0</v>
      </c>
      <c r="AN64">
        <f>IF('Qualitative Daten'!AN71=42,1,0)</f>
        <v>0</v>
      </c>
      <c r="AO64">
        <f>IF('Qualitative Daten'!AO71=43,1,0)</f>
        <v>0</v>
      </c>
      <c r="AP64">
        <f>IF('Qualitative Daten'!AP71=9,1,0)</f>
        <v>0</v>
      </c>
      <c r="AQ64">
        <f>IF('Qualitative Daten'!AQ71=81,1,0)</f>
        <v>0</v>
      </c>
      <c r="AR64">
        <f>IF('Qualitative Daten'!AR71=20,1,0)</f>
        <v>0</v>
      </c>
      <c r="AS64">
        <f>IF('Qualitative Daten'!AS71=1,1,0)</f>
        <v>0</v>
      </c>
      <c r="AT64">
        <f>IF('Qualitative Daten'!AT71=6,1,0)</f>
        <v>0</v>
      </c>
      <c r="AU64">
        <f>IF('Qualitative Daten'!AU71=1,1,0)</f>
        <v>0</v>
      </c>
      <c r="AV64">
        <f>IF('Qualitative Daten'!AV71=1,1,0)</f>
        <v>0</v>
      </c>
      <c r="AW64">
        <f>IF(OR('Qualitative Daten'!AW71=0.6,'Qualitative Daten'!AW71="3'5"),1,0)</f>
        <v>0</v>
      </c>
      <c r="AX64">
        <f>IF(OR('Qualitative Daten'!AX71=2.25,'Qualitative Daten'!AX71="2,1'4",'Qualitative Daten'!AX71="9'4"),1,0)</f>
        <v>0</v>
      </c>
      <c r="AY64">
        <f>IF('Qualitative Daten'!AY71=1,1,0)</f>
        <v>0</v>
      </c>
      <c r="AZ64">
        <f>IF('Qualitative Daten'!AZ71=3,1,0)</f>
        <v>0</v>
      </c>
      <c r="BA64">
        <f>IF('Qualitative Daten'!BA71=6,1,0)</f>
        <v>0</v>
      </c>
      <c r="BB64">
        <f>IF('Qualitative Daten'!BB71=1,1,0)</f>
        <v>0</v>
      </c>
      <c r="BC64">
        <f>IF('Qualitative Daten'!BC71="&gt;",1,0)</f>
        <v>0</v>
      </c>
      <c r="BD64">
        <f>IF('Qualitative Daten'!BD71="&lt;",1,0)</f>
        <v>0</v>
      </c>
      <c r="BE64">
        <f>IF('Qualitative Daten'!BE71=2,1,0)</f>
        <v>0</v>
      </c>
      <c r="BF64">
        <f>IF('Qualitative Daten'!BF71=7,1,0)</f>
        <v>0</v>
      </c>
      <c r="BG64">
        <f>IF('Qualitative Daten'!BG71=0,1,0)</f>
        <v>1</v>
      </c>
      <c r="BH64">
        <f>IF('Qualitative Daten'!BH71="7'3",1,0)</f>
        <v>0</v>
      </c>
      <c r="BI64">
        <f>IF('Qualitative Daten'!BI71="9'10",1,0)</f>
        <v>0</v>
      </c>
      <c r="BJ64">
        <f>IF('Qualitative Daten'!BJ71="1'6",1,0)</f>
        <v>0</v>
      </c>
      <c r="BK64">
        <f>IF('Qualitative Daten'!BK71=5.8,1,0)</f>
        <v>0</v>
      </c>
      <c r="BL64">
        <f>IF('Qualitative Daten'!BL71=37.7,1,0)</f>
        <v>0</v>
      </c>
      <c r="BM64">
        <f>IF('Qualitative Daten'!BM71=0,1,0)</f>
        <v>1</v>
      </c>
      <c r="BN64">
        <f>IF('Qualitative Daten'!BN71=2.56,1,0)</f>
        <v>0</v>
      </c>
      <c r="BO64">
        <f>IF('Qualitative Daten'!BO71=1.49,1,0)</f>
        <v>0</v>
      </c>
      <c r="BP64">
        <f>IF('Qualitative Daten'!BP71=3.5,1,0)</f>
        <v>0</v>
      </c>
      <c r="BQ64">
        <f>IF('Qualitative Daten'!BQ71=4.82,1,0)</f>
        <v>0</v>
      </c>
      <c r="BR64">
        <f>IF('Qualitative Daten'!BR71=2,1,0)</f>
        <v>0</v>
      </c>
      <c r="BS64">
        <f>IF('Qualitative Daten'!BS71=3,1,0)</f>
        <v>0</v>
      </c>
      <c r="BT64">
        <f>IF('Qualitative Daten'!BT71=15,1,0)</f>
        <v>0</v>
      </c>
      <c r="BU64">
        <f>IF('Qualitative Daten'!BU71=8,1,0)</f>
        <v>0</v>
      </c>
      <c r="BV64">
        <f>IF('Qualitative Daten'!BV71=14,1,0)</f>
        <v>0</v>
      </c>
      <c r="BW64">
        <f>IF('Qualitative Daten'!BW71=2,1,0)</f>
        <v>0</v>
      </c>
      <c r="BY64">
        <f t="shared" si="0"/>
        <v>3</v>
      </c>
      <c r="BZ64">
        <f t="shared" si="1"/>
        <v>70</v>
      </c>
      <c r="CA64">
        <f>COUNTIF('Qualitative Daten'!C71:BW71,999)</f>
        <v>0</v>
      </c>
      <c r="CB64" s="2">
        <f t="shared" si="2"/>
        <v>4.1095890410958902E-2</v>
      </c>
      <c r="CC64" s="2">
        <f t="shared" si="3"/>
        <v>2.2727272727272728E-2</v>
      </c>
      <c r="CD64" s="2">
        <f t="shared" si="4"/>
        <v>5.8823529411764705E-2</v>
      </c>
      <c r="CE64" s="2">
        <f t="shared" si="5"/>
        <v>0.16666666666666666</v>
      </c>
      <c r="CF64" s="2">
        <f t="shared" si="6"/>
        <v>0</v>
      </c>
    </row>
    <row r="65" spans="1:84" x14ac:dyDescent="0.35">
      <c r="A65">
        <f>'Qualitative Daten'!A72</f>
        <v>0</v>
      </c>
      <c r="B65">
        <f>'Qualitative Daten'!B72</f>
        <v>0</v>
      </c>
      <c r="C65">
        <f>IF('Qualitative Daten'!C72=7000,1,0)</f>
        <v>0</v>
      </c>
      <c r="D65">
        <f>IF('Qualitative Daten'!D72=5300,1,0)</f>
        <v>0</v>
      </c>
      <c r="E65">
        <f>IF('Qualitative Daten'!E72=4080,1,0)</f>
        <v>0</v>
      </c>
      <c r="F65">
        <f>IF('Qualitative Daten'!F72=12500,1,0)</f>
        <v>0</v>
      </c>
      <c r="G65">
        <f>IF('Qualitative Daten'!G72=9900,1,0)</f>
        <v>0</v>
      </c>
      <c r="H65">
        <f>IF('Qualitative Daten'!H72=4600,1,0)</f>
        <v>0</v>
      </c>
      <c r="I65">
        <f>IF('Qualitative Daten'!I72=4000,1,0)</f>
        <v>0</v>
      </c>
      <c r="J65">
        <f>IF('Qualitative Daten'!J72=6999,1,0)</f>
        <v>0</v>
      </c>
      <c r="K65">
        <f>IF('Qualitative Daten'!K72=2490,1,0)</f>
        <v>0</v>
      </c>
      <c r="L65">
        <f>IF('Qualitative Daten'!L72=3900,1,0)</f>
        <v>0</v>
      </c>
      <c r="M65">
        <f>IF('Qualitative Daten'!M72="&gt;",1,0)</f>
        <v>0</v>
      </c>
      <c r="N65">
        <f>IF('Qualitative Daten'!N72="&gt;",1,0)</f>
        <v>0</v>
      </c>
      <c r="O65">
        <f>IF('Qualitative Daten'!O72="&lt;",1,0)</f>
        <v>0</v>
      </c>
      <c r="P65">
        <f>IF('Qualitative Daten'!P72=500,1,0)</f>
        <v>0</v>
      </c>
      <c r="Q65">
        <f>IF('Qualitative Daten'!Q72=836,1,0)</f>
        <v>0</v>
      </c>
      <c r="R65">
        <f>IF('Qualitative Daten'!R72=4500,1,0)</f>
        <v>0</v>
      </c>
      <c r="S65">
        <f>IF('Qualitative Daten'!S72=64000,1,0)</f>
        <v>0</v>
      </c>
      <c r="T65">
        <f>IF('Qualitative Daten'!T72=699,1,0)</f>
        <v>0</v>
      </c>
      <c r="U65">
        <f>IF('Qualitative Daten'!U72=254,1,0)</f>
        <v>0</v>
      </c>
      <c r="V65">
        <f>IF('Qualitative Daten'!V72=2500,1,0)</f>
        <v>0</v>
      </c>
      <c r="W65">
        <f>IF('Qualitative Daten'!W72=49000,1,0)</f>
        <v>0</v>
      </c>
      <c r="X65">
        <f>IF('Qualitative Daten'!X72=45,1,0)</f>
        <v>0</v>
      </c>
      <c r="Y65">
        <f>IF('Qualitative Daten'!Y72=699,1,0)</f>
        <v>0</v>
      </c>
      <c r="Z65">
        <f>IF('Qualitative Daten'!Z72=51,1,0)</f>
        <v>0</v>
      </c>
      <c r="AA65">
        <f>IF('Qualitative Daten'!AA72=78,1,0)</f>
        <v>0</v>
      </c>
      <c r="AB65">
        <f>IF('Qualitative Daten'!AB72=6,1,0)</f>
        <v>0</v>
      </c>
      <c r="AC65">
        <f>IF('Qualitative Daten'!AC72=80,1,0)</f>
        <v>0</v>
      </c>
      <c r="AD65">
        <f>IF('Qualitative Daten'!AD72=32,1,0)</f>
        <v>0</v>
      </c>
      <c r="AE65">
        <f>IF('Qualitative Daten'!AE72=0,1,0)</f>
        <v>1</v>
      </c>
      <c r="AF65">
        <f>IF('Qualitative Daten'!AF72=35000,1,0)</f>
        <v>0</v>
      </c>
      <c r="AG65">
        <f>IF('Qualitative Daten'!AG72=1000,1,0)</f>
        <v>0</v>
      </c>
      <c r="AH65">
        <f>IF('Qualitative Daten'!AH72=8,1,0)</f>
        <v>0</v>
      </c>
      <c r="AI65">
        <f>IF('Qualitative Daten'!AI72=1,1,0)</f>
        <v>0</v>
      </c>
      <c r="AJ65">
        <f>IF('Qualitative Daten'!AJ72=7,1,0)</f>
        <v>0</v>
      </c>
      <c r="AK65">
        <f>IF('Qualitative Daten'!AK72=8,1,0)</f>
        <v>0</v>
      </c>
      <c r="AL65">
        <f>IF('Qualitative Daten'!AL72=600,1,0)</f>
        <v>0</v>
      </c>
      <c r="AM65">
        <f>IF('Qualitative Daten'!AM72=800,1,0)</f>
        <v>0</v>
      </c>
      <c r="AN65">
        <f>IF('Qualitative Daten'!AN72=42,1,0)</f>
        <v>0</v>
      </c>
      <c r="AO65">
        <f>IF('Qualitative Daten'!AO72=43,1,0)</f>
        <v>0</v>
      </c>
      <c r="AP65">
        <f>IF('Qualitative Daten'!AP72=9,1,0)</f>
        <v>0</v>
      </c>
      <c r="AQ65">
        <f>IF('Qualitative Daten'!AQ72=81,1,0)</f>
        <v>0</v>
      </c>
      <c r="AR65">
        <f>IF('Qualitative Daten'!AR72=20,1,0)</f>
        <v>0</v>
      </c>
      <c r="AS65">
        <f>IF('Qualitative Daten'!AS72=1,1,0)</f>
        <v>0</v>
      </c>
      <c r="AT65">
        <f>IF('Qualitative Daten'!AT72=6,1,0)</f>
        <v>0</v>
      </c>
      <c r="AU65">
        <f>IF('Qualitative Daten'!AU72=1,1,0)</f>
        <v>0</v>
      </c>
      <c r="AV65">
        <f>IF('Qualitative Daten'!AV72=1,1,0)</f>
        <v>0</v>
      </c>
      <c r="AW65">
        <f>IF(OR('Qualitative Daten'!AW72=0.6,'Qualitative Daten'!AW72="3'5"),1,0)</f>
        <v>0</v>
      </c>
      <c r="AX65">
        <f>IF(OR('Qualitative Daten'!AX72=2.25,'Qualitative Daten'!AX72="2,1'4",'Qualitative Daten'!AX72="9'4"),1,0)</f>
        <v>0</v>
      </c>
      <c r="AY65">
        <f>IF('Qualitative Daten'!AY72=1,1,0)</f>
        <v>0</v>
      </c>
      <c r="AZ65">
        <f>IF('Qualitative Daten'!AZ72=3,1,0)</f>
        <v>0</v>
      </c>
      <c r="BA65">
        <f>IF('Qualitative Daten'!BA72=6,1,0)</f>
        <v>0</v>
      </c>
      <c r="BB65">
        <f>IF('Qualitative Daten'!BB72=1,1,0)</f>
        <v>0</v>
      </c>
      <c r="BC65">
        <f>IF('Qualitative Daten'!BC72="&gt;",1,0)</f>
        <v>0</v>
      </c>
      <c r="BD65">
        <f>IF('Qualitative Daten'!BD72="&lt;",1,0)</f>
        <v>0</v>
      </c>
      <c r="BE65">
        <f>IF('Qualitative Daten'!BE72=2,1,0)</f>
        <v>0</v>
      </c>
      <c r="BF65">
        <f>IF('Qualitative Daten'!BF72=7,1,0)</f>
        <v>0</v>
      </c>
      <c r="BG65">
        <f>IF('Qualitative Daten'!BG72=0,1,0)</f>
        <v>1</v>
      </c>
      <c r="BH65">
        <f>IF('Qualitative Daten'!BH72="7'3",1,0)</f>
        <v>0</v>
      </c>
      <c r="BI65">
        <f>IF('Qualitative Daten'!BI72="9'10",1,0)</f>
        <v>0</v>
      </c>
      <c r="BJ65">
        <f>IF('Qualitative Daten'!BJ72="1'6",1,0)</f>
        <v>0</v>
      </c>
      <c r="BK65">
        <f>IF('Qualitative Daten'!BK72=5.8,1,0)</f>
        <v>0</v>
      </c>
      <c r="BL65">
        <f>IF('Qualitative Daten'!BL72=37.7,1,0)</f>
        <v>0</v>
      </c>
      <c r="BM65">
        <f>IF('Qualitative Daten'!BM72=0,1,0)</f>
        <v>1</v>
      </c>
      <c r="BN65">
        <f>IF('Qualitative Daten'!BN72=2.56,1,0)</f>
        <v>0</v>
      </c>
      <c r="BO65">
        <f>IF('Qualitative Daten'!BO72=1.49,1,0)</f>
        <v>0</v>
      </c>
      <c r="BP65">
        <f>IF('Qualitative Daten'!BP72=3.5,1,0)</f>
        <v>0</v>
      </c>
      <c r="BQ65">
        <f>IF('Qualitative Daten'!BQ72=4.82,1,0)</f>
        <v>0</v>
      </c>
      <c r="BR65">
        <f>IF('Qualitative Daten'!BR72=2,1,0)</f>
        <v>0</v>
      </c>
      <c r="BS65">
        <f>IF('Qualitative Daten'!BS72=3,1,0)</f>
        <v>0</v>
      </c>
      <c r="BT65">
        <f>IF('Qualitative Daten'!BT72=15,1,0)</f>
        <v>0</v>
      </c>
      <c r="BU65">
        <f>IF('Qualitative Daten'!BU72=8,1,0)</f>
        <v>0</v>
      </c>
      <c r="BV65">
        <f>IF('Qualitative Daten'!BV72=14,1,0)</f>
        <v>0</v>
      </c>
      <c r="BW65">
        <f>IF('Qualitative Daten'!BW72=2,1,0)</f>
        <v>0</v>
      </c>
      <c r="BY65">
        <f t="shared" si="0"/>
        <v>3</v>
      </c>
      <c r="BZ65">
        <f t="shared" si="1"/>
        <v>70</v>
      </c>
      <c r="CA65">
        <f>COUNTIF('Qualitative Daten'!C72:BW72,999)</f>
        <v>0</v>
      </c>
      <c r="CB65" s="2">
        <f t="shared" si="2"/>
        <v>4.1095890410958902E-2</v>
      </c>
      <c r="CC65" s="2">
        <f t="shared" si="3"/>
        <v>2.2727272727272728E-2</v>
      </c>
      <c r="CD65" s="2">
        <f t="shared" si="4"/>
        <v>5.8823529411764705E-2</v>
      </c>
      <c r="CE65" s="2">
        <f t="shared" si="5"/>
        <v>0.16666666666666666</v>
      </c>
      <c r="CF65" s="2">
        <f t="shared" si="6"/>
        <v>0</v>
      </c>
    </row>
    <row r="66" spans="1:84" x14ac:dyDescent="0.35">
      <c r="A66">
        <f>'Qualitative Daten'!A73</f>
        <v>0</v>
      </c>
      <c r="B66">
        <f>'Qualitative Daten'!B73</f>
        <v>0</v>
      </c>
      <c r="C66">
        <f>IF('Qualitative Daten'!C73=7000,1,0)</f>
        <v>0</v>
      </c>
      <c r="D66">
        <f>IF('Qualitative Daten'!D73=5300,1,0)</f>
        <v>0</v>
      </c>
      <c r="E66">
        <f>IF('Qualitative Daten'!E73=4080,1,0)</f>
        <v>0</v>
      </c>
      <c r="F66">
        <f>IF('Qualitative Daten'!F73=12500,1,0)</f>
        <v>0</v>
      </c>
      <c r="G66">
        <f>IF('Qualitative Daten'!G73=9900,1,0)</f>
        <v>0</v>
      </c>
      <c r="H66">
        <f>IF('Qualitative Daten'!H73=4600,1,0)</f>
        <v>0</v>
      </c>
      <c r="I66">
        <f>IF('Qualitative Daten'!I73=4000,1,0)</f>
        <v>0</v>
      </c>
      <c r="J66">
        <f>IF('Qualitative Daten'!J73=6999,1,0)</f>
        <v>0</v>
      </c>
      <c r="K66">
        <f>IF('Qualitative Daten'!K73=2490,1,0)</f>
        <v>0</v>
      </c>
      <c r="L66">
        <f>IF('Qualitative Daten'!L73=3900,1,0)</f>
        <v>0</v>
      </c>
      <c r="M66">
        <f>IF('Qualitative Daten'!M73="&gt;",1,0)</f>
        <v>0</v>
      </c>
      <c r="N66">
        <f>IF('Qualitative Daten'!N73="&gt;",1,0)</f>
        <v>0</v>
      </c>
      <c r="O66">
        <f>IF('Qualitative Daten'!O73="&lt;",1,0)</f>
        <v>0</v>
      </c>
      <c r="P66">
        <f>IF('Qualitative Daten'!P73=500,1,0)</f>
        <v>0</v>
      </c>
      <c r="Q66">
        <f>IF('Qualitative Daten'!Q73=836,1,0)</f>
        <v>0</v>
      </c>
      <c r="R66">
        <f>IF('Qualitative Daten'!R73=4500,1,0)</f>
        <v>0</v>
      </c>
      <c r="S66">
        <f>IF('Qualitative Daten'!S73=64000,1,0)</f>
        <v>0</v>
      </c>
      <c r="T66">
        <f>IF('Qualitative Daten'!T73=699,1,0)</f>
        <v>0</v>
      </c>
      <c r="U66">
        <f>IF('Qualitative Daten'!U73=254,1,0)</f>
        <v>0</v>
      </c>
      <c r="V66">
        <f>IF('Qualitative Daten'!V73=2500,1,0)</f>
        <v>0</v>
      </c>
      <c r="W66">
        <f>IF('Qualitative Daten'!W73=49000,1,0)</f>
        <v>0</v>
      </c>
      <c r="X66">
        <f>IF('Qualitative Daten'!X73=45,1,0)</f>
        <v>0</v>
      </c>
      <c r="Y66">
        <f>IF('Qualitative Daten'!Y73=699,1,0)</f>
        <v>0</v>
      </c>
      <c r="Z66">
        <f>IF('Qualitative Daten'!Z73=51,1,0)</f>
        <v>0</v>
      </c>
      <c r="AA66">
        <f>IF('Qualitative Daten'!AA73=78,1,0)</f>
        <v>0</v>
      </c>
      <c r="AB66">
        <f>IF('Qualitative Daten'!AB73=6,1,0)</f>
        <v>0</v>
      </c>
      <c r="AC66">
        <f>IF('Qualitative Daten'!AC73=80,1,0)</f>
        <v>0</v>
      </c>
      <c r="AD66">
        <f>IF('Qualitative Daten'!AD73=32,1,0)</f>
        <v>0</v>
      </c>
      <c r="AE66">
        <f>IF('Qualitative Daten'!AE73=0,1,0)</f>
        <v>1</v>
      </c>
      <c r="AF66">
        <f>IF('Qualitative Daten'!AF73=35000,1,0)</f>
        <v>0</v>
      </c>
      <c r="AG66">
        <f>IF('Qualitative Daten'!AG73=1000,1,0)</f>
        <v>0</v>
      </c>
      <c r="AH66">
        <f>IF('Qualitative Daten'!AH73=8,1,0)</f>
        <v>0</v>
      </c>
      <c r="AI66">
        <f>IF('Qualitative Daten'!AI73=1,1,0)</f>
        <v>0</v>
      </c>
      <c r="AJ66">
        <f>IF('Qualitative Daten'!AJ73=7,1,0)</f>
        <v>0</v>
      </c>
      <c r="AK66">
        <f>IF('Qualitative Daten'!AK73=8,1,0)</f>
        <v>0</v>
      </c>
      <c r="AL66">
        <f>IF('Qualitative Daten'!AL73=600,1,0)</f>
        <v>0</v>
      </c>
      <c r="AM66">
        <f>IF('Qualitative Daten'!AM73=800,1,0)</f>
        <v>0</v>
      </c>
      <c r="AN66">
        <f>IF('Qualitative Daten'!AN73=42,1,0)</f>
        <v>0</v>
      </c>
      <c r="AO66">
        <f>IF('Qualitative Daten'!AO73=43,1,0)</f>
        <v>0</v>
      </c>
      <c r="AP66">
        <f>IF('Qualitative Daten'!AP73=9,1,0)</f>
        <v>0</v>
      </c>
      <c r="AQ66">
        <f>IF('Qualitative Daten'!AQ73=81,1,0)</f>
        <v>0</v>
      </c>
      <c r="AR66">
        <f>IF('Qualitative Daten'!AR73=20,1,0)</f>
        <v>0</v>
      </c>
      <c r="AS66">
        <f>IF('Qualitative Daten'!AS73=1,1,0)</f>
        <v>0</v>
      </c>
      <c r="AT66">
        <f>IF('Qualitative Daten'!AT73=6,1,0)</f>
        <v>0</v>
      </c>
      <c r="AU66">
        <f>IF('Qualitative Daten'!AU73=1,1,0)</f>
        <v>0</v>
      </c>
      <c r="AV66">
        <f>IF('Qualitative Daten'!AV73=1,1,0)</f>
        <v>0</v>
      </c>
      <c r="AW66">
        <f>IF(OR('Qualitative Daten'!AW73=0.6,'Qualitative Daten'!AW73="3'5"),1,0)</f>
        <v>0</v>
      </c>
      <c r="AX66">
        <f>IF(OR('Qualitative Daten'!AX73=2.25,'Qualitative Daten'!AX73="2,1'4",'Qualitative Daten'!AX73="9'4"),1,0)</f>
        <v>0</v>
      </c>
      <c r="AY66">
        <f>IF('Qualitative Daten'!AY73=1,1,0)</f>
        <v>0</v>
      </c>
      <c r="AZ66">
        <f>IF('Qualitative Daten'!AZ73=3,1,0)</f>
        <v>0</v>
      </c>
      <c r="BA66">
        <f>IF('Qualitative Daten'!BA73=6,1,0)</f>
        <v>0</v>
      </c>
      <c r="BB66">
        <f>IF('Qualitative Daten'!BB73=1,1,0)</f>
        <v>0</v>
      </c>
      <c r="BC66">
        <f>IF('Qualitative Daten'!BC73="&gt;",1,0)</f>
        <v>0</v>
      </c>
      <c r="BD66">
        <f>IF('Qualitative Daten'!BD73="&lt;",1,0)</f>
        <v>0</v>
      </c>
      <c r="BE66">
        <f>IF('Qualitative Daten'!BE73=2,1,0)</f>
        <v>0</v>
      </c>
      <c r="BF66">
        <f>IF('Qualitative Daten'!BF73=7,1,0)</f>
        <v>0</v>
      </c>
      <c r="BG66">
        <f>IF('Qualitative Daten'!BG73=0,1,0)</f>
        <v>1</v>
      </c>
      <c r="BH66">
        <f>IF('Qualitative Daten'!BH73="7'3",1,0)</f>
        <v>0</v>
      </c>
      <c r="BI66">
        <f>IF('Qualitative Daten'!BI73="9'10",1,0)</f>
        <v>0</v>
      </c>
      <c r="BJ66">
        <f>IF('Qualitative Daten'!BJ73="1'6",1,0)</f>
        <v>0</v>
      </c>
      <c r="BK66">
        <f>IF('Qualitative Daten'!BK73=5.8,1,0)</f>
        <v>0</v>
      </c>
      <c r="BL66">
        <f>IF('Qualitative Daten'!BL73=37.7,1,0)</f>
        <v>0</v>
      </c>
      <c r="BM66">
        <f>IF('Qualitative Daten'!BM73=0,1,0)</f>
        <v>1</v>
      </c>
      <c r="BN66">
        <f>IF('Qualitative Daten'!BN73=2.56,1,0)</f>
        <v>0</v>
      </c>
      <c r="BO66">
        <f>IF('Qualitative Daten'!BO73=1.49,1,0)</f>
        <v>0</v>
      </c>
      <c r="BP66">
        <f>IF('Qualitative Daten'!BP73=3.5,1,0)</f>
        <v>0</v>
      </c>
      <c r="BQ66">
        <f>IF('Qualitative Daten'!BQ73=4.82,1,0)</f>
        <v>0</v>
      </c>
      <c r="BR66">
        <f>IF('Qualitative Daten'!BR73=2,1,0)</f>
        <v>0</v>
      </c>
      <c r="BS66">
        <f>IF('Qualitative Daten'!BS73=3,1,0)</f>
        <v>0</v>
      </c>
      <c r="BT66">
        <f>IF('Qualitative Daten'!BT73=15,1,0)</f>
        <v>0</v>
      </c>
      <c r="BU66">
        <f>IF('Qualitative Daten'!BU73=8,1,0)</f>
        <v>0</v>
      </c>
      <c r="BV66">
        <f>IF('Qualitative Daten'!BV73=14,1,0)</f>
        <v>0</v>
      </c>
      <c r="BW66">
        <f>IF('Qualitative Daten'!BW73=2,1,0)</f>
        <v>0</v>
      </c>
      <c r="BY66">
        <f t="shared" si="0"/>
        <v>3</v>
      </c>
      <c r="BZ66">
        <f t="shared" si="1"/>
        <v>70</v>
      </c>
      <c r="CA66">
        <f>COUNTIF('Qualitative Daten'!C73:BW73,999)</f>
        <v>0</v>
      </c>
      <c r="CB66" s="2">
        <f t="shared" si="2"/>
        <v>4.1095890410958902E-2</v>
      </c>
      <c r="CC66" s="2">
        <f t="shared" si="3"/>
        <v>2.2727272727272728E-2</v>
      </c>
      <c r="CD66" s="2">
        <f t="shared" si="4"/>
        <v>5.8823529411764705E-2</v>
      </c>
      <c r="CE66" s="2">
        <f t="shared" si="5"/>
        <v>0.16666666666666666</v>
      </c>
      <c r="CF66" s="2">
        <f t="shared" si="6"/>
        <v>0</v>
      </c>
    </row>
    <row r="67" spans="1:84" x14ac:dyDescent="0.35">
      <c r="A67">
        <f>'Qualitative Daten'!A74</f>
        <v>0</v>
      </c>
      <c r="B67">
        <f>'Qualitative Daten'!B74</f>
        <v>0</v>
      </c>
      <c r="C67">
        <f>IF('Qualitative Daten'!C74=7000,1,0)</f>
        <v>0</v>
      </c>
      <c r="D67">
        <f>IF('Qualitative Daten'!D74=5300,1,0)</f>
        <v>0</v>
      </c>
      <c r="E67">
        <f>IF('Qualitative Daten'!E74=4080,1,0)</f>
        <v>0</v>
      </c>
      <c r="F67">
        <f>IF('Qualitative Daten'!F74=12500,1,0)</f>
        <v>0</v>
      </c>
      <c r="G67">
        <f>IF('Qualitative Daten'!G74=9900,1,0)</f>
        <v>0</v>
      </c>
      <c r="H67">
        <f>IF('Qualitative Daten'!H74=4600,1,0)</f>
        <v>0</v>
      </c>
      <c r="I67">
        <f>IF('Qualitative Daten'!I74=4000,1,0)</f>
        <v>0</v>
      </c>
      <c r="J67">
        <f>IF('Qualitative Daten'!J74=6999,1,0)</f>
        <v>0</v>
      </c>
      <c r="K67">
        <f>IF('Qualitative Daten'!K74=2490,1,0)</f>
        <v>0</v>
      </c>
      <c r="L67">
        <f>IF('Qualitative Daten'!L74=3900,1,0)</f>
        <v>0</v>
      </c>
      <c r="M67">
        <f>IF('Qualitative Daten'!M74="&gt;",1,0)</f>
        <v>0</v>
      </c>
      <c r="N67">
        <f>IF('Qualitative Daten'!N74="&gt;",1,0)</f>
        <v>0</v>
      </c>
      <c r="O67">
        <f>IF('Qualitative Daten'!O74="&lt;",1,0)</f>
        <v>0</v>
      </c>
      <c r="P67">
        <f>IF('Qualitative Daten'!P74=500,1,0)</f>
        <v>0</v>
      </c>
      <c r="Q67">
        <f>IF('Qualitative Daten'!Q74=836,1,0)</f>
        <v>0</v>
      </c>
      <c r="R67">
        <f>IF('Qualitative Daten'!R74=4500,1,0)</f>
        <v>0</v>
      </c>
      <c r="S67">
        <f>IF('Qualitative Daten'!S74=64000,1,0)</f>
        <v>0</v>
      </c>
      <c r="T67">
        <f>IF('Qualitative Daten'!T74=699,1,0)</f>
        <v>0</v>
      </c>
      <c r="U67">
        <f>IF('Qualitative Daten'!U74=254,1,0)</f>
        <v>0</v>
      </c>
      <c r="V67">
        <f>IF('Qualitative Daten'!V74=2500,1,0)</f>
        <v>0</v>
      </c>
      <c r="W67">
        <f>IF('Qualitative Daten'!W74=49000,1,0)</f>
        <v>0</v>
      </c>
      <c r="X67">
        <f>IF('Qualitative Daten'!X74=45,1,0)</f>
        <v>0</v>
      </c>
      <c r="Y67">
        <f>IF('Qualitative Daten'!Y74=699,1,0)</f>
        <v>0</v>
      </c>
      <c r="Z67">
        <f>IF('Qualitative Daten'!Z74=51,1,0)</f>
        <v>0</v>
      </c>
      <c r="AA67">
        <f>IF('Qualitative Daten'!AA74=78,1,0)</f>
        <v>0</v>
      </c>
      <c r="AB67">
        <f>IF('Qualitative Daten'!AB74=6,1,0)</f>
        <v>0</v>
      </c>
      <c r="AC67">
        <f>IF('Qualitative Daten'!AC74=80,1,0)</f>
        <v>0</v>
      </c>
      <c r="AD67">
        <f>IF('Qualitative Daten'!AD74=32,1,0)</f>
        <v>0</v>
      </c>
      <c r="AE67">
        <f>IF('Qualitative Daten'!AE74=0,1,0)</f>
        <v>1</v>
      </c>
      <c r="AF67">
        <f>IF('Qualitative Daten'!AF74=35000,1,0)</f>
        <v>0</v>
      </c>
      <c r="AG67">
        <f>IF('Qualitative Daten'!AG74=1000,1,0)</f>
        <v>0</v>
      </c>
      <c r="AH67">
        <f>IF('Qualitative Daten'!AH74=8,1,0)</f>
        <v>0</v>
      </c>
      <c r="AI67">
        <f>IF('Qualitative Daten'!AI74=1,1,0)</f>
        <v>0</v>
      </c>
      <c r="AJ67">
        <f>IF('Qualitative Daten'!AJ74=7,1,0)</f>
        <v>0</v>
      </c>
      <c r="AK67">
        <f>IF('Qualitative Daten'!AK74=8,1,0)</f>
        <v>0</v>
      </c>
      <c r="AL67">
        <f>IF('Qualitative Daten'!AL74=600,1,0)</f>
        <v>0</v>
      </c>
      <c r="AM67">
        <f>IF('Qualitative Daten'!AM74=800,1,0)</f>
        <v>0</v>
      </c>
      <c r="AN67">
        <f>IF('Qualitative Daten'!AN74=42,1,0)</f>
        <v>0</v>
      </c>
      <c r="AO67">
        <f>IF('Qualitative Daten'!AO74=43,1,0)</f>
        <v>0</v>
      </c>
      <c r="AP67">
        <f>IF('Qualitative Daten'!AP74=9,1,0)</f>
        <v>0</v>
      </c>
      <c r="AQ67">
        <f>IF('Qualitative Daten'!AQ74=81,1,0)</f>
        <v>0</v>
      </c>
      <c r="AR67">
        <f>IF('Qualitative Daten'!AR74=20,1,0)</f>
        <v>0</v>
      </c>
      <c r="AS67">
        <f>IF('Qualitative Daten'!AS74=1,1,0)</f>
        <v>0</v>
      </c>
      <c r="AT67">
        <f>IF('Qualitative Daten'!AT74=6,1,0)</f>
        <v>0</v>
      </c>
      <c r="AU67">
        <f>IF('Qualitative Daten'!AU74=1,1,0)</f>
        <v>0</v>
      </c>
      <c r="AV67">
        <f>IF('Qualitative Daten'!AV74=1,1,0)</f>
        <v>0</v>
      </c>
      <c r="AW67">
        <f>IF(OR('Qualitative Daten'!AW74=0.6,'Qualitative Daten'!AW74="3'5"),1,0)</f>
        <v>0</v>
      </c>
      <c r="AX67">
        <f>IF(OR('Qualitative Daten'!AX74=2.25,'Qualitative Daten'!AX74="2,1'4",'Qualitative Daten'!AX74="9'4"),1,0)</f>
        <v>0</v>
      </c>
      <c r="AY67">
        <f>IF('Qualitative Daten'!AY74=1,1,0)</f>
        <v>0</v>
      </c>
      <c r="AZ67">
        <f>IF('Qualitative Daten'!AZ74=3,1,0)</f>
        <v>0</v>
      </c>
      <c r="BA67">
        <f>IF('Qualitative Daten'!BA74=6,1,0)</f>
        <v>0</v>
      </c>
      <c r="BB67">
        <f>IF('Qualitative Daten'!BB74=1,1,0)</f>
        <v>0</v>
      </c>
      <c r="BC67">
        <f>IF('Qualitative Daten'!BC74="&gt;",1,0)</f>
        <v>0</v>
      </c>
      <c r="BD67">
        <f>IF('Qualitative Daten'!BD74="&lt;",1,0)</f>
        <v>0</v>
      </c>
      <c r="BE67">
        <f>IF('Qualitative Daten'!BE74=2,1,0)</f>
        <v>0</v>
      </c>
      <c r="BF67">
        <f>IF('Qualitative Daten'!BF74=7,1,0)</f>
        <v>0</v>
      </c>
      <c r="BG67">
        <f>IF('Qualitative Daten'!BG74=0,1,0)</f>
        <v>1</v>
      </c>
      <c r="BH67">
        <f>IF('Qualitative Daten'!BH74="7'3",1,0)</f>
        <v>0</v>
      </c>
      <c r="BI67">
        <f>IF('Qualitative Daten'!BI74="9'10",1,0)</f>
        <v>0</v>
      </c>
      <c r="BJ67">
        <f>IF('Qualitative Daten'!BJ74="1'6",1,0)</f>
        <v>0</v>
      </c>
      <c r="BK67">
        <f>IF('Qualitative Daten'!BK74=5.8,1,0)</f>
        <v>0</v>
      </c>
      <c r="BL67">
        <f>IF('Qualitative Daten'!BL74=37.7,1,0)</f>
        <v>0</v>
      </c>
      <c r="BM67">
        <f>IF('Qualitative Daten'!BM74=0,1,0)</f>
        <v>1</v>
      </c>
      <c r="BN67">
        <f>IF('Qualitative Daten'!BN74=2.56,1,0)</f>
        <v>0</v>
      </c>
      <c r="BO67">
        <f>IF('Qualitative Daten'!BO74=1.49,1,0)</f>
        <v>0</v>
      </c>
      <c r="BP67">
        <f>IF('Qualitative Daten'!BP74=3.5,1,0)</f>
        <v>0</v>
      </c>
      <c r="BQ67">
        <f>IF('Qualitative Daten'!BQ74=4.82,1,0)</f>
        <v>0</v>
      </c>
      <c r="BR67">
        <f>IF('Qualitative Daten'!BR74=2,1,0)</f>
        <v>0</v>
      </c>
      <c r="BS67">
        <f>IF('Qualitative Daten'!BS74=3,1,0)</f>
        <v>0</v>
      </c>
      <c r="BT67">
        <f>IF('Qualitative Daten'!BT74=15,1,0)</f>
        <v>0</v>
      </c>
      <c r="BU67">
        <f>IF('Qualitative Daten'!BU74=8,1,0)</f>
        <v>0</v>
      </c>
      <c r="BV67">
        <f>IF('Qualitative Daten'!BV74=14,1,0)</f>
        <v>0</v>
      </c>
      <c r="BW67">
        <f>IF('Qualitative Daten'!BW74=2,1,0)</f>
        <v>0</v>
      </c>
      <c r="BY67">
        <f t="shared" si="0"/>
        <v>3</v>
      </c>
      <c r="BZ67">
        <f t="shared" si="1"/>
        <v>70</v>
      </c>
      <c r="CA67">
        <f>COUNTIF('Qualitative Daten'!C74:BW74,999)</f>
        <v>0</v>
      </c>
      <c r="CB67" s="2">
        <f t="shared" si="2"/>
        <v>4.1095890410958902E-2</v>
      </c>
      <c r="CC67" s="2">
        <f t="shared" si="3"/>
        <v>2.2727272727272728E-2</v>
      </c>
      <c r="CD67" s="2">
        <f t="shared" si="4"/>
        <v>5.8823529411764705E-2</v>
      </c>
      <c r="CE67" s="2">
        <f t="shared" si="5"/>
        <v>0.16666666666666666</v>
      </c>
      <c r="CF67" s="2">
        <f t="shared" si="6"/>
        <v>0</v>
      </c>
    </row>
    <row r="68" spans="1:84" x14ac:dyDescent="0.35">
      <c r="A68">
        <f>'Qualitative Daten'!A75</f>
        <v>0</v>
      </c>
      <c r="B68">
        <f>'Qualitative Daten'!B75</f>
        <v>0</v>
      </c>
      <c r="C68">
        <f>IF('Qualitative Daten'!C75=7000,1,0)</f>
        <v>0</v>
      </c>
      <c r="D68">
        <f>IF('Qualitative Daten'!D75=5300,1,0)</f>
        <v>0</v>
      </c>
      <c r="E68">
        <f>IF('Qualitative Daten'!E75=4080,1,0)</f>
        <v>0</v>
      </c>
      <c r="F68">
        <f>IF('Qualitative Daten'!F75=12500,1,0)</f>
        <v>0</v>
      </c>
      <c r="G68">
        <f>IF('Qualitative Daten'!G75=9900,1,0)</f>
        <v>0</v>
      </c>
      <c r="H68">
        <f>IF('Qualitative Daten'!H75=4600,1,0)</f>
        <v>0</v>
      </c>
      <c r="I68">
        <f>IF('Qualitative Daten'!I75=4000,1,0)</f>
        <v>0</v>
      </c>
      <c r="J68">
        <f>IF('Qualitative Daten'!J75=6999,1,0)</f>
        <v>0</v>
      </c>
      <c r="K68">
        <f>IF('Qualitative Daten'!K75=2490,1,0)</f>
        <v>0</v>
      </c>
      <c r="L68">
        <f>IF('Qualitative Daten'!L75=3900,1,0)</f>
        <v>0</v>
      </c>
      <c r="M68">
        <f>IF('Qualitative Daten'!M75="&gt;",1,0)</f>
        <v>0</v>
      </c>
      <c r="N68">
        <f>IF('Qualitative Daten'!N75="&gt;",1,0)</f>
        <v>0</v>
      </c>
      <c r="O68">
        <f>IF('Qualitative Daten'!O75="&lt;",1,0)</f>
        <v>0</v>
      </c>
      <c r="P68">
        <f>IF('Qualitative Daten'!P75=500,1,0)</f>
        <v>0</v>
      </c>
      <c r="Q68">
        <f>IF('Qualitative Daten'!Q75=836,1,0)</f>
        <v>0</v>
      </c>
      <c r="R68">
        <f>IF('Qualitative Daten'!R75=4500,1,0)</f>
        <v>0</v>
      </c>
      <c r="S68">
        <f>IF('Qualitative Daten'!S75=64000,1,0)</f>
        <v>0</v>
      </c>
      <c r="T68">
        <f>IF('Qualitative Daten'!T75=699,1,0)</f>
        <v>0</v>
      </c>
      <c r="U68">
        <f>IF('Qualitative Daten'!U75=254,1,0)</f>
        <v>0</v>
      </c>
      <c r="V68">
        <f>IF('Qualitative Daten'!V75=2500,1,0)</f>
        <v>0</v>
      </c>
      <c r="W68">
        <f>IF('Qualitative Daten'!W75=49000,1,0)</f>
        <v>0</v>
      </c>
      <c r="X68">
        <f>IF('Qualitative Daten'!X75=45,1,0)</f>
        <v>0</v>
      </c>
      <c r="Y68">
        <f>IF('Qualitative Daten'!Y75=699,1,0)</f>
        <v>0</v>
      </c>
      <c r="Z68">
        <f>IF('Qualitative Daten'!Z75=51,1,0)</f>
        <v>0</v>
      </c>
      <c r="AA68">
        <f>IF('Qualitative Daten'!AA75=78,1,0)</f>
        <v>0</v>
      </c>
      <c r="AB68">
        <f>IF('Qualitative Daten'!AB75=6,1,0)</f>
        <v>0</v>
      </c>
      <c r="AC68">
        <f>IF('Qualitative Daten'!AC75=80,1,0)</f>
        <v>0</v>
      </c>
      <c r="AD68">
        <f>IF('Qualitative Daten'!AD75=32,1,0)</f>
        <v>0</v>
      </c>
      <c r="AE68">
        <f>IF('Qualitative Daten'!AE75=0,1,0)</f>
        <v>1</v>
      </c>
      <c r="AF68">
        <f>IF('Qualitative Daten'!AF75=35000,1,0)</f>
        <v>0</v>
      </c>
      <c r="AG68">
        <f>IF('Qualitative Daten'!AG75=1000,1,0)</f>
        <v>0</v>
      </c>
      <c r="AH68">
        <f>IF('Qualitative Daten'!AH75=8,1,0)</f>
        <v>0</v>
      </c>
      <c r="AI68">
        <f>IF('Qualitative Daten'!AI75=1,1,0)</f>
        <v>0</v>
      </c>
      <c r="AJ68">
        <f>IF('Qualitative Daten'!AJ75=7,1,0)</f>
        <v>0</v>
      </c>
      <c r="AK68">
        <f>IF('Qualitative Daten'!AK75=8,1,0)</f>
        <v>0</v>
      </c>
      <c r="AL68">
        <f>IF('Qualitative Daten'!AL75=600,1,0)</f>
        <v>0</v>
      </c>
      <c r="AM68">
        <f>IF('Qualitative Daten'!AM75=800,1,0)</f>
        <v>0</v>
      </c>
      <c r="AN68">
        <f>IF('Qualitative Daten'!AN75=42,1,0)</f>
        <v>0</v>
      </c>
      <c r="AO68">
        <f>IF('Qualitative Daten'!AO75=43,1,0)</f>
        <v>0</v>
      </c>
      <c r="AP68">
        <f>IF('Qualitative Daten'!AP75=9,1,0)</f>
        <v>0</v>
      </c>
      <c r="AQ68">
        <f>IF('Qualitative Daten'!AQ75=81,1,0)</f>
        <v>0</v>
      </c>
      <c r="AR68">
        <f>IF('Qualitative Daten'!AR75=20,1,0)</f>
        <v>0</v>
      </c>
      <c r="AS68">
        <f>IF('Qualitative Daten'!AS75=1,1,0)</f>
        <v>0</v>
      </c>
      <c r="AT68">
        <f>IF('Qualitative Daten'!AT75=6,1,0)</f>
        <v>0</v>
      </c>
      <c r="AU68">
        <f>IF('Qualitative Daten'!AU75=1,1,0)</f>
        <v>0</v>
      </c>
      <c r="AV68">
        <f>IF('Qualitative Daten'!AV75=1,1,0)</f>
        <v>0</v>
      </c>
      <c r="AW68">
        <f>IF(OR('Qualitative Daten'!AW75=0.6,'Qualitative Daten'!AW75="3'5"),1,0)</f>
        <v>0</v>
      </c>
      <c r="AX68">
        <f>IF(OR('Qualitative Daten'!AX75=2.25,'Qualitative Daten'!AX75="2,1'4",'Qualitative Daten'!AX75="9'4"),1,0)</f>
        <v>0</v>
      </c>
      <c r="AY68">
        <f>IF('Qualitative Daten'!AY75=1,1,0)</f>
        <v>0</v>
      </c>
      <c r="AZ68">
        <f>IF('Qualitative Daten'!AZ75=3,1,0)</f>
        <v>0</v>
      </c>
      <c r="BA68">
        <f>IF('Qualitative Daten'!BA75=6,1,0)</f>
        <v>0</v>
      </c>
      <c r="BB68">
        <f>IF('Qualitative Daten'!BB75=1,1,0)</f>
        <v>0</v>
      </c>
      <c r="BC68">
        <f>IF('Qualitative Daten'!BC75="&gt;",1,0)</f>
        <v>0</v>
      </c>
      <c r="BD68">
        <f>IF('Qualitative Daten'!BD75="&lt;",1,0)</f>
        <v>0</v>
      </c>
      <c r="BE68">
        <f>IF('Qualitative Daten'!BE75=2,1,0)</f>
        <v>0</v>
      </c>
      <c r="BF68">
        <f>IF('Qualitative Daten'!BF75=7,1,0)</f>
        <v>0</v>
      </c>
      <c r="BG68">
        <f>IF('Qualitative Daten'!BG75=0,1,0)</f>
        <v>1</v>
      </c>
      <c r="BH68">
        <f>IF('Qualitative Daten'!BH75="7'3",1,0)</f>
        <v>0</v>
      </c>
      <c r="BI68">
        <f>IF('Qualitative Daten'!BI75="9'10",1,0)</f>
        <v>0</v>
      </c>
      <c r="BJ68">
        <f>IF('Qualitative Daten'!BJ75="1'6",1,0)</f>
        <v>0</v>
      </c>
      <c r="BK68">
        <f>IF('Qualitative Daten'!BK75=5.8,1,0)</f>
        <v>0</v>
      </c>
      <c r="BL68">
        <f>IF('Qualitative Daten'!BL75=37.7,1,0)</f>
        <v>0</v>
      </c>
      <c r="BM68">
        <f>IF('Qualitative Daten'!BM75=0,1,0)</f>
        <v>1</v>
      </c>
      <c r="BN68">
        <f>IF('Qualitative Daten'!BN75=2.56,1,0)</f>
        <v>0</v>
      </c>
      <c r="BO68">
        <f>IF('Qualitative Daten'!BO75=1.49,1,0)</f>
        <v>0</v>
      </c>
      <c r="BP68">
        <f>IF('Qualitative Daten'!BP75=3.5,1,0)</f>
        <v>0</v>
      </c>
      <c r="BQ68">
        <f>IF('Qualitative Daten'!BQ75=4.82,1,0)</f>
        <v>0</v>
      </c>
      <c r="BR68">
        <f>IF('Qualitative Daten'!BR75=2,1,0)</f>
        <v>0</v>
      </c>
      <c r="BS68">
        <f>IF('Qualitative Daten'!BS75=3,1,0)</f>
        <v>0</v>
      </c>
      <c r="BT68">
        <f>IF('Qualitative Daten'!BT75=15,1,0)</f>
        <v>0</v>
      </c>
      <c r="BU68">
        <f>IF('Qualitative Daten'!BU75=8,1,0)</f>
        <v>0</v>
      </c>
      <c r="BV68">
        <f>IF('Qualitative Daten'!BV75=14,1,0)</f>
        <v>0</v>
      </c>
      <c r="BW68">
        <f>IF('Qualitative Daten'!BW75=2,1,0)</f>
        <v>0</v>
      </c>
      <c r="BY68">
        <f t="shared" ref="BY68:BY101" si="7">SUM(C68:BW68)</f>
        <v>3</v>
      </c>
      <c r="BZ68">
        <f t="shared" ref="BZ68:BZ101" si="8">COUNTIF(C68:BW68,0)</f>
        <v>70</v>
      </c>
      <c r="CA68">
        <f>COUNTIF('Qualitative Daten'!C75:BW75,999)</f>
        <v>0</v>
      </c>
      <c r="CB68" s="2">
        <f t="shared" ref="CB68:CB101" si="9">BY68/73</f>
        <v>4.1095890410958902E-2</v>
      </c>
      <c r="CC68" s="2">
        <f t="shared" ref="CC68:CC101" si="10">(SUM(C68:AT68))/44</f>
        <v>2.2727272727272728E-2</v>
      </c>
      <c r="CD68" s="2">
        <f t="shared" ref="CD68:CD101" si="11">(SUM(AU68:BK68))/17</f>
        <v>5.8823529411764705E-2</v>
      </c>
      <c r="CE68" s="2">
        <f t="shared" ref="CE68:CE101" si="12">(SUM(BL68:BQ68))/6</f>
        <v>0.16666666666666666</v>
      </c>
      <c r="CF68" s="2">
        <f t="shared" ref="CF68:CF101" si="13">(SUM(BR68:BW68))/6</f>
        <v>0</v>
      </c>
    </row>
    <row r="69" spans="1:84" x14ac:dyDescent="0.35">
      <c r="A69">
        <f>'Qualitative Daten'!A76</f>
        <v>0</v>
      </c>
      <c r="B69">
        <f>'Qualitative Daten'!B76</f>
        <v>0</v>
      </c>
      <c r="C69">
        <f>IF('Qualitative Daten'!C76=7000,1,0)</f>
        <v>0</v>
      </c>
      <c r="D69">
        <f>IF('Qualitative Daten'!D76=5300,1,0)</f>
        <v>0</v>
      </c>
      <c r="E69">
        <f>IF('Qualitative Daten'!E76=4080,1,0)</f>
        <v>0</v>
      </c>
      <c r="F69">
        <f>IF('Qualitative Daten'!F76=12500,1,0)</f>
        <v>0</v>
      </c>
      <c r="G69">
        <f>IF('Qualitative Daten'!G76=9900,1,0)</f>
        <v>0</v>
      </c>
      <c r="H69">
        <f>IF('Qualitative Daten'!H76=4600,1,0)</f>
        <v>0</v>
      </c>
      <c r="I69">
        <f>IF('Qualitative Daten'!I76=4000,1,0)</f>
        <v>0</v>
      </c>
      <c r="J69">
        <f>IF('Qualitative Daten'!J76=6999,1,0)</f>
        <v>0</v>
      </c>
      <c r="K69">
        <f>IF('Qualitative Daten'!K76=2490,1,0)</f>
        <v>0</v>
      </c>
      <c r="L69">
        <f>IF('Qualitative Daten'!L76=3900,1,0)</f>
        <v>0</v>
      </c>
      <c r="M69">
        <f>IF('Qualitative Daten'!M76="&gt;",1,0)</f>
        <v>0</v>
      </c>
      <c r="N69">
        <f>IF('Qualitative Daten'!N76="&gt;",1,0)</f>
        <v>0</v>
      </c>
      <c r="O69">
        <f>IF('Qualitative Daten'!O76="&lt;",1,0)</f>
        <v>0</v>
      </c>
      <c r="P69">
        <f>IF('Qualitative Daten'!P76=500,1,0)</f>
        <v>0</v>
      </c>
      <c r="Q69">
        <f>IF('Qualitative Daten'!Q76=836,1,0)</f>
        <v>0</v>
      </c>
      <c r="R69">
        <f>IF('Qualitative Daten'!R76=4500,1,0)</f>
        <v>0</v>
      </c>
      <c r="S69">
        <f>IF('Qualitative Daten'!S76=64000,1,0)</f>
        <v>0</v>
      </c>
      <c r="T69">
        <f>IF('Qualitative Daten'!T76=699,1,0)</f>
        <v>0</v>
      </c>
      <c r="U69">
        <f>IF('Qualitative Daten'!U76=254,1,0)</f>
        <v>0</v>
      </c>
      <c r="V69">
        <f>IF('Qualitative Daten'!V76=2500,1,0)</f>
        <v>0</v>
      </c>
      <c r="W69">
        <f>IF('Qualitative Daten'!W76=49000,1,0)</f>
        <v>0</v>
      </c>
      <c r="X69">
        <f>IF('Qualitative Daten'!X76=45,1,0)</f>
        <v>0</v>
      </c>
      <c r="Y69">
        <f>IF('Qualitative Daten'!Y76=699,1,0)</f>
        <v>0</v>
      </c>
      <c r="Z69">
        <f>IF('Qualitative Daten'!Z76=51,1,0)</f>
        <v>0</v>
      </c>
      <c r="AA69">
        <f>IF('Qualitative Daten'!AA76=78,1,0)</f>
        <v>0</v>
      </c>
      <c r="AB69">
        <f>IF('Qualitative Daten'!AB76=6,1,0)</f>
        <v>0</v>
      </c>
      <c r="AC69">
        <f>IF('Qualitative Daten'!AC76=80,1,0)</f>
        <v>0</v>
      </c>
      <c r="AD69">
        <f>IF('Qualitative Daten'!AD76=32,1,0)</f>
        <v>0</v>
      </c>
      <c r="AE69">
        <f>IF('Qualitative Daten'!AE76=0,1,0)</f>
        <v>1</v>
      </c>
      <c r="AF69">
        <f>IF('Qualitative Daten'!AF76=35000,1,0)</f>
        <v>0</v>
      </c>
      <c r="AG69">
        <f>IF('Qualitative Daten'!AG76=1000,1,0)</f>
        <v>0</v>
      </c>
      <c r="AH69">
        <f>IF('Qualitative Daten'!AH76=8,1,0)</f>
        <v>0</v>
      </c>
      <c r="AI69">
        <f>IF('Qualitative Daten'!AI76=1,1,0)</f>
        <v>0</v>
      </c>
      <c r="AJ69">
        <f>IF('Qualitative Daten'!AJ76=7,1,0)</f>
        <v>0</v>
      </c>
      <c r="AK69">
        <f>IF('Qualitative Daten'!AK76=8,1,0)</f>
        <v>0</v>
      </c>
      <c r="AL69">
        <f>IF('Qualitative Daten'!AL76=600,1,0)</f>
        <v>0</v>
      </c>
      <c r="AM69">
        <f>IF('Qualitative Daten'!AM76=800,1,0)</f>
        <v>0</v>
      </c>
      <c r="AN69">
        <f>IF('Qualitative Daten'!AN76=42,1,0)</f>
        <v>0</v>
      </c>
      <c r="AO69">
        <f>IF('Qualitative Daten'!AO76=43,1,0)</f>
        <v>0</v>
      </c>
      <c r="AP69">
        <f>IF('Qualitative Daten'!AP76=9,1,0)</f>
        <v>0</v>
      </c>
      <c r="AQ69">
        <f>IF('Qualitative Daten'!AQ76=81,1,0)</f>
        <v>0</v>
      </c>
      <c r="AR69">
        <f>IF('Qualitative Daten'!AR76=20,1,0)</f>
        <v>0</v>
      </c>
      <c r="AS69">
        <f>IF('Qualitative Daten'!AS76=1,1,0)</f>
        <v>0</v>
      </c>
      <c r="AT69">
        <f>IF('Qualitative Daten'!AT76=6,1,0)</f>
        <v>0</v>
      </c>
      <c r="AU69">
        <f>IF('Qualitative Daten'!AU76=1,1,0)</f>
        <v>0</v>
      </c>
      <c r="AV69">
        <f>IF('Qualitative Daten'!AV76=1,1,0)</f>
        <v>0</v>
      </c>
      <c r="AW69">
        <f>IF(OR('Qualitative Daten'!AW76=0.6,'Qualitative Daten'!AW76="3'5"),1,0)</f>
        <v>0</v>
      </c>
      <c r="AX69">
        <f>IF(OR('Qualitative Daten'!AX76=2.25,'Qualitative Daten'!AX76="2,1'4",'Qualitative Daten'!AX76="9'4"),1,0)</f>
        <v>0</v>
      </c>
      <c r="AY69">
        <f>IF('Qualitative Daten'!AY76=1,1,0)</f>
        <v>0</v>
      </c>
      <c r="AZ69">
        <f>IF('Qualitative Daten'!AZ76=3,1,0)</f>
        <v>0</v>
      </c>
      <c r="BA69">
        <f>IF('Qualitative Daten'!BA76=6,1,0)</f>
        <v>0</v>
      </c>
      <c r="BB69">
        <f>IF('Qualitative Daten'!BB76=1,1,0)</f>
        <v>0</v>
      </c>
      <c r="BC69">
        <f>IF('Qualitative Daten'!BC76="&gt;",1,0)</f>
        <v>0</v>
      </c>
      <c r="BD69">
        <f>IF('Qualitative Daten'!BD76="&lt;",1,0)</f>
        <v>0</v>
      </c>
      <c r="BE69">
        <f>IF('Qualitative Daten'!BE76=2,1,0)</f>
        <v>0</v>
      </c>
      <c r="BF69">
        <f>IF('Qualitative Daten'!BF76=7,1,0)</f>
        <v>0</v>
      </c>
      <c r="BG69">
        <f>IF('Qualitative Daten'!BG76=0,1,0)</f>
        <v>1</v>
      </c>
      <c r="BH69">
        <f>IF('Qualitative Daten'!BH76="7'3",1,0)</f>
        <v>0</v>
      </c>
      <c r="BI69">
        <f>IF('Qualitative Daten'!BI76="9'10",1,0)</f>
        <v>0</v>
      </c>
      <c r="BJ69">
        <f>IF('Qualitative Daten'!BJ76="1'6",1,0)</f>
        <v>0</v>
      </c>
      <c r="BK69">
        <f>IF('Qualitative Daten'!BK76=5.8,1,0)</f>
        <v>0</v>
      </c>
      <c r="BL69">
        <f>IF('Qualitative Daten'!BL76=37.7,1,0)</f>
        <v>0</v>
      </c>
      <c r="BM69">
        <f>IF('Qualitative Daten'!BM76=0,1,0)</f>
        <v>1</v>
      </c>
      <c r="BN69">
        <f>IF('Qualitative Daten'!BN76=2.56,1,0)</f>
        <v>0</v>
      </c>
      <c r="BO69">
        <f>IF('Qualitative Daten'!BO76=1.49,1,0)</f>
        <v>0</v>
      </c>
      <c r="BP69">
        <f>IF('Qualitative Daten'!BP76=3.5,1,0)</f>
        <v>0</v>
      </c>
      <c r="BQ69">
        <f>IF('Qualitative Daten'!BQ76=4.82,1,0)</f>
        <v>0</v>
      </c>
      <c r="BR69">
        <f>IF('Qualitative Daten'!BR76=2,1,0)</f>
        <v>0</v>
      </c>
      <c r="BS69">
        <f>IF('Qualitative Daten'!BS76=3,1,0)</f>
        <v>0</v>
      </c>
      <c r="BT69">
        <f>IF('Qualitative Daten'!BT76=15,1,0)</f>
        <v>0</v>
      </c>
      <c r="BU69">
        <f>IF('Qualitative Daten'!BU76=8,1,0)</f>
        <v>0</v>
      </c>
      <c r="BV69">
        <f>IF('Qualitative Daten'!BV76=14,1,0)</f>
        <v>0</v>
      </c>
      <c r="BW69">
        <f>IF('Qualitative Daten'!BW76=2,1,0)</f>
        <v>0</v>
      </c>
      <c r="BY69">
        <f t="shared" si="7"/>
        <v>3</v>
      </c>
      <c r="BZ69">
        <f t="shared" si="8"/>
        <v>70</v>
      </c>
      <c r="CA69">
        <f>COUNTIF('Qualitative Daten'!C76:BW76,999)</f>
        <v>0</v>
      </c>
      <c r="CB69" s="2">
        <f t="shared" si="9"/>
        <v>4.1095890410958902E-2</v>
      </c>
      <c r="CC69" s="2">
        <f t="shared" si="10"/>
        <v>2.2727272727272728E-2</v>
      </c>
      <c r="CD69" s="2">
        <f t="shared" si="11"/>
        <v>5.8823529411764705E-2</v>
      </c>
      <c r="CE69" s="2">
        <f t="shared" si="12"/>
        <v>0.16666666666666666</v>
      </c>
      <c r="CF69" s="2">
        <f t="shared" si="13"/>
        <v>0</v>
      </c>
    </row>
    <row r="70" spans="1:84" x14ac:dyDescent="0.35">
      <c r="A70">
        <f>'Qualitative Daten'!A77</f>
        <v>0</v>
      </c>
      <c r="B70">
        <f>'Qualitative Daten'!B77</f>
        <v>0</v>
      </c>
      <c r="C70">
        <f>IF('Qualitative Daten'!C77=7000,1,0)</f>
        <v>0</v>
      </c>
      <c r="D70">
        <f>IF('Qualitative Daten'!D77=5300,1,0)</f>
        <v>0</v>
      </c>
      <c r="E70">
        <f>IF('Qualitative Daten'!E77=4080,1,0)</f>
        <v>0</v>
      </c>
      <c r="F70">
        <f>IF('Qualitative Daten'!F77=12500,1,0)</f>
        <v>0</v>
      </c>
      <c r="G70">
        <f>IF('Qualitative Daten'!G77=9900,1,0)</f>
        <v>0</v>
      </c>
      <c r="H70">
        <f>IF('Qualitative Daten'!H77=4600,1,0)</f>
        <v>0</v>
      </c>
      <c r="I70">
        <f>IF('Qualitative Daten'!I77=4000,1,0)</f>
        <v>0</v>
      </c>
      <c r="J70">
        <f>IF('Qualitative Daten'!J77=6999,1,0)</f>
        <v>0</v>
      </c>
      <c r="K70">
        <f>IF('Qualitative Daten'!K77=2490,1,0)</f>
        <v>0</v>
      </c>
      <c r="L70">
        <f>IF('Qualitative Daten'!L77=3900,1,0)</f>
        <v>0</v>
      </c>
      <c r="M70">
        <f>IF('Qualitative Daten'!M77="&gt;",1,0)</f>
        <v>0</v>
      </c>
      <c r="N70">
        <f>IF('Qualitative Daten'!N77="&gt;",1,0)</f>
        <v>0</v>
      </c>
      <c r="O70">
        <f>IF('Qualitative Daten'!O77="&lt;",1,0)</f>
        <v>0</v>
      </c>
      <c r="P70">
        <f>IF('Qualitative Daten'!P77=500,1,0)</f>
        <v>0</v>
      </c>
      <c r="Q70">
        <f>IF('Qualitative Daten'!Q77=836,1,0)</f>
        <v>0</v>
      </c>
      <c r="R70">
        <f>IF('Qualitative Daten'!R77=4500,1,0)</f>
        <v>0</v>
      </c>
      <c r="S70">
        <f>IF('Qualitative Daten'!S77=64000,1,0)</f>
        <v>0</v>
      </c>
      <c r="T70">
        <f>IF('Qualitative Daten'!T77=699,1,0)</f>
        <v>0</v>
      </c>
      <c r="U70">
        <f>IF('Qualitative Daten'!U77=254,1,0)</f>
        <v>0</v>
      </c>
      <c r="V70">
        <f>IF('Qualitative Daten'!V77=2500,1,0)</f>
        <v>0</v>
      </c>
      <c r="W70">
        <f>IF('Qualitative Daten'!W77=49000,1,0)</f>
        <v>0</v>
      </c>
      <c r="X70">
        <f>IF('Qualitative Daten'!X77=45,1,0)</f>
        <v>0</v>
      </c>
      <c r="Y70">
        <f>IF('Qualitative Daten'!Y77=699,1,0)</f>
        <v>0</v>
      </c>
      <c r="Z70">
        <f>IF('Qualitative Daten'!Z77=51,1,0)</f>
        <v>0</v>
      </c>
      <c r="AA70">
        <f>IF('Qualitative Daten'!AA77=78,1,0)</f>
        <v>0</v>
      </c>
      <c r="AB70">
        <f>IF('Qualitative Daten'!AB77=6,1,0)</f>
        <v>0</v>
      </c>
      <c r="AC70">
        <f>IF('Qualitative Daten'!AC77=80,1,0)</f>
        <v>0</v>
      </c>
      <c r="AD70">
        <f>IF('Qualitative Daten'!AD77=32,1,0)</f>
        <v>0</v>
      </c>
      <c r="AE70">
        <f>IF('Qualitative Daten'!AE77=0,1,0)</f>
        <v>1</v>
      </c>
      <c r="AF70">
        <f>IF('Qualitative Daten'!AF77=35000,1,0)</f>
        <v>0</v>
      </c>
      <c r="AG70">
        <f>IF('Qualitative Daten'!AG77=1000,1,0)</f>
        <v>0</v>
      </c>
      <c r="AH70">
        <f>IF('Qualitative Daten'!AH77=8,1,0)</f>
        <v>0</v>
      </c>
      <c r="AI70">
        <f>IF('Qualitative Daten'!AI77=1,1,0)</f>
        <v>0</v>
      </c>
      <c r="AJ70">
        <f>IF('Qualitative Daten'!AJ77=7,1,0)</f>
        <v>0</v>
      </c>
      <c r="AK70">
        <f>IF('Qualitative Daten'!AK77=8,1,0)</f>
        <v>0</v>
      </c>
      <c r="AL70">
        <f>IF('Qualitative Daten'!AL77=600,1,0)</f>
        <v>0</v>
      </c>
      <c r="AM70">
        <f>IF('Qualitative Daten'!AM77=800,1,0)</f>
        <v>0</v>
      </c>
      <c r="AN70">
        <f>IF('Qualitative Daten'!AN77=42,1,0)</f>
        <v>0</v>
      </c>
      <c r="AO70">
        <f>IF('Qualitative Daten'!AO77=43,1,0)</f>
        <v>0</v>
      </c>
      <c r="AP70">
        <f>IF('Qualitative Daten'!AP77=9,1,0)</f>
        <v>0</v>
      </c>
      <c r="AQ70">
        <f>IF('Qualitative Daten'!AQ77=81,1,0)</f>
        <v>0</v>
      </c>
      <c r="AR70">
        <f>IF('Qualitative Daten'!AR77=20,1,0)</f>
        <v>0</v>
      </c>
      <c r="AS70">
        <f>IF('Qualitative Daten'!AS77=1,1,0)</f>
        <v>0</v>
      </c>
      <c r="AT70">
        <f>IF('Qualitative Daten'!AT77=6,1,0)</f>
        <v>0</v>
      </c>
      <c r="AU70">
        <f>IF('Qualitative Daten'!AU77=1,1,0)</f>
        <v>0</v>
      </c>
      <c r="AV70">
        <f>IF('Qualitative Daten'!AV77=1,1,0)</f>
        <v>0</v>
      </c>
      <c r="AW70">
        <f>IF(OR('Qualitative Daten'!AW77=0.6,'Qualitative Daten'!AW77="3'5"),1,0)</f>
        <v>0</v>
      </c>
      <c r="AX70">
        <f>IF(OR('Qualitative Daten'!AX77=2.25,'Qualitative Daten'!AX77="2,1'4",'Qualitative Daten'!AX77="9'4"),1,0)</f>
        <v>0</v>
      </c>
      <c r="AY70">
        <f>IF('Qualitative Daten'!AY77=1,1,0)</f>
        <v>0</v>
      </c>
      <c r="AZ70">
        <f>IF('Qualitative Daten'!AZ77=3,1,0)</f>
        <v>0</v>
      </c>
      <c r="BA70">
        <f>IF('Qualitative Daten'!BA77=6,1,0)</f>
        <v>0</v>
      </c>
      <c r="BB70">
        <f>IF('Qualitative Daten'!BB77=1,1,0)</f>
        <v>0</v>
      </c>
      <c r="BC70">
        <f>IF('Qualitative Daten'!BC77="&gt;",1,0)</f>
        <v>0</v>
      </c>
      <c r="BD70">
        <f>IF('Qualitative Daten'!BD77="&lt;",1,0)</f>
        <v>0</v>
      </c>
      <c r="BE70">
        <f>IF('Qualitative Daten'!BE77=2,1,0)</f>
        <v>0</v>
      </c>
      <c r="BF70">
        <f>IF('Qualitative Daten'!BF77=7,1,0)</f>
        <v>0</v>
      </c>
      <c r="BG70">
        <f>IF('Qualitative Daten'!BG77=0,1,0)</f>
        <v>1</v>
      </c>
      <c r="BH70">
        <f>IF('Qualitative Daten'!BH77="7'3",1,0)</f>
        <v>0</v>
      </c>
      <c r="BI70">
        <f>IF('Qualitative Daten'!BI77="9'10",1,0)</f>
        <v>0</v>
      </c>
      <c r="BJ70">
        <f>IF('Qualitative Daten'!BJ77="1'6",1,0)</f>
        <v>0</v>
      </c>
      <c r="BK70">
        <f>IF('Qualitative Daten'!BK77=5.8,1,0)</f>
        <v>0</v>
      </c>
      <c r="BL70">
        <f>IF('Qualitative Daten'!BL77=37.7,1,0)</f>
        <v>0</v>
      </c>
      <c r="BM70">
        <f>IF('Qualitative Daten'!BM77=0,1,0)</f>
        <v>1</v>
      </c>
      <c r="BN70">
        <f>IF('Qualitative Daten'!BN77=2.56,1,0)</f>
        <v>0</v>
      </c>
      <c r="BO70">
        <f>IF('Qualitative Daten'!BO77=1.49,1,0)</f>
        <v>0</v>
      </c>
      <c r="BP70">
        <f>IF('Qualitative Daten'!BP77=3.5,1,0)</f>
        <v>0</v>
      </c>
      <c r="BQ70">
        <f>IF('Qualitative Daten'!BQ77=4.82,1,0)</f>
        <v>0</v>
      </c>
      <c r="BR70">
        <f>IF('Qualitative Daten'!BR77=2,1,0)</f>
        <v>0</v>
      </c>
      <c r="BS70">
        <f>IF('Qualitative Daten'!BS77=3,1,0)</f>
        <v>0</v>
      </c>
      <c r="BT70">
        <f>IF('Qualitative Daten'!BT77=15,1,0)</f>
        <v>0</v>
      </c>
      <c r="BU70">
        <f>IF('Qualitative Daten'!BU77=8,1,0)</f>
        <v>0</v>
      </c>
      <c r="BV70">
        <f>IF('Qualitative Daten'!BV77=14,1,0)</f>
        <v>0</v>
      </c>
      <c r="BW70">
        <f>IF('Qualitative Daten'!BW77=2,1,0)</f>
        <v>0</v>
      </c>
      <c r="BY70">
        <f t="shared" si="7"/>
        <v>3</v>
      </c>
      <c r="BZ70">
        <f t="shared" si="8"/>
        <v>70</v>
      </c>
      <c r="CA70">
        <f>COUNTIF('Qualitative Daten'!C77:BW77,999)</f>
        <v>0</v>
      </c>
      <c r="CB70" s="2">
        <f t="shared" si="9"/>
        <v>4.1095890410958902E-2</v>
      </c>
      <c r="CC70" s="2">
        <f t="shared" si="10"/>
        <v>2.2727272727272728E-2</v>
      </c>
      <c r="CD70" s="2">
        <f t="shared" si="11"/>
        <v>5.8823529411764705E-2</v>
      </c>
      <c r="CE70" s="2">
        <f t="shared" si="12"/>
        <v>0.16666666666666666</v>
      </c>
      <c r="CF70" s="2">
        <f t="shared" si="13"/>
        <v>0</v>
      </c>
    </row>
    <row r="71" spans="1:84" x14ac:dyDescent="0.35">
      <c r="A71">
        <f>'Qualitative Daten'!A78</f>
        <v>0</v>
      </c>
      <c r="B71">
        <f>'Qualitative Daten'!B78</f>
        <v>0</v>
      </c>
      <c r="C71">
        <f>IF('Qualitative Daten'!C78=7000,1,0)</f>
        <v>0</v>
      </c>
      <c r="D71">
        <f>IF('Qualitative Daten'!D78=5300,1,0)</f>
        <v>0</v>
      </c>
      <c r="E71">
        <f>IF('Qualitative Daten'!E78=4080,1,0)</f>
        <v>0</v>
      </c>
      <c r="F71">
        <f>IF('Qualitative Daten'!F78=12500,1,0)</f>
        <v>0</v>
      </c>
      <c r="G71">
        <f>IF('Qualitative Daten'!G78=9900,1,0)</f>
        <v>0</v>
      </c>
      <c r="H71">
        <f>IF('Qualitative Daten'!H78=4600,1,0)</f>
        <v>0</v>
      </c>
      <c r="I71">
        <f>IF('Qualitative Daten'!I78=4000,1,0)</f>
        <v>0</v>
      </c>
      <c r="J71">
        <f>IF('Qualitative Daten'!J78=6999,1,0)</f>
        <v>0</v>
      </c>
      <c r="K71">
        <f>IF('Qualitative Daten'!K78=2490,1,0)</f>
        <v>0</v>
      </c>
      <c r="L71">
        <f>IF('Qualitative Daten'!L78=3900,1,0)</f>
        <v>0</v>
      </c>
      <c r="M71">
        <f>IF('Qualitative Daten'!M78="&gt;",1,0)</f>
        <v>0</v>
      </c>
      <c r="N71">
        <f>IF('Qualitative Daten'!N78="&gt;",1,0)</f>
        <v>0</v>
      </c>
      <c r="O71">
        <f>IF('Qualitative Daten'!O78="&lt;",1,0)</f>
        <v>0</v>
      </c>
      <c r="P71">
        <f>IF('Qualitative Daten'!P78=500,1,0)</f>
        <v>0</v>
      </c>
      <c r="Q71">
        <f>IF('Qualitative Daten'!Q78=836,1,0)</f>
        <v>0</v>
      </c>
      <c r="R71">
        <f>IF('Qualitative Daten'!R78=4500,1,0)</f>
        <v>0</v>
      </c>
      <c r="S71">
        <f>IF('Qualitative Daten'!S78=64000,1,0)</f>
        <v>0</v>
      </c>
      <c r="T71">
        <f>IF('Qualitative Daten'!T78=699,1,0)</f>
        <v>0</v>
      </c>
      <c r="U71">
        <f>IF('Qualitative Daten'!U78=254,1,0)</f>
        <v>0</v>
      </c>
      <c r="V71">
        <f>IF('Qualitative Daten'!V78=2500,1,0)</f>
        <v>0</v>
      </c>
      <c r="W71">
        <f>IF('Qualitative Daten'!W78=49000,1,0)</f>
        <v>0</v>
      </c>
      <c r="X71">
        <f>IF('Qualitative Daten'!X78=45,1,0)</f>
        <v>0</v>
      </c>
      <c r="Y71">
        <f>IF('Qualitative Daten'!Y78=699,1,0)</f>
        <v>0</v>
      </c>
      <c r="Z71">
        <f>IF('Qualitative Daten'!Z78=51,1,0)</f>
        <v>0</v>
      </c>
      <c r="AA71">
        <f>IF('Qualitative Daten'!AA78=78,1,0)</f>
        <v>0</v>
      </c>
      <c r="AB71">
        <f>IF('Qualitative Daten'!AB78=6,1,0)</f>
        <v>0</v>
      </c>
      <c r="AC71">
        <f>IF('Qualitative Daten'!AC78=80,1,0)</f>
        <v>0</v>
      </c>
      <c r="AD71">
        <f>IF('Qualitative Daten'!AD78=32,1,0)</f>
        <v>0</v>
      </c>
      <c r="AE71">
        <f>IF('Qualitative Daten'!AE78=0,1,0)</f>
        <v>1</v>
      </c>
      <c r="AF71">
        <f>IF('Qualitative Daten'!AF78=35000,1,0)</f>
        <v>0</v>
      </c>
      <c r="AG71">
        <f>IF('Qualitative Daten'!AG78=1000,1,0)</f>
        <v>0</v>
      </c>
      <c r="AH71">
        <f>IF('Qualitative Daten'!AH78=8,1,0)</f>
        <v>0</v>
      </c>
      <c r="AI71">
        <f>IF('Qualitative Daten'!AI78=1,1,0)</f>
        <v>0</v>
      </c>
      <c r="AJ71">
        <f>IF('Qualitative Daten'!AJ78=7,1,0)</f>
        <v>0</v>
      </c>
      <c r="AK71">
        <f>IF('Qualitative Daten'!AK78=8,1,0)</f>
        <v>0</v>
      </c>
      <c r="AL71">
        <f>IF('Qualitative Daten'!AL78=600,1,0)</f>
        <v>0</v>
      </c>
      <c r="AM71">
        <f>IF('Qualitative Daten'!AM78=800,1,0)</f>
        <v>0</v>
      </c>
      <c r="AN71">
        <f>IF('Qualitative Daten'!AN78=42,1,0)</f>
        <v>0</v>
      </c>
      <c r="AO71">
        <f>IF('Qualitative Daten'!AO78=43,1,0)</f>
        <v>0</v>
      </c>
      <c r="AP71">
        <f>IF('Qualitative Daten'!AP78=9,1,0)</f>
        <v>0</v>
      </c>
      <c r="AQ71">
        <f>IF('Qualitative Daten'!AQ78=81,1,0)</f>
        <v>0</v>
      </c>
      <c r="AR71">
        <f>IF('Qualitative Daten'!AR78=20,1,0)</f>
        <v>0</v>
      </c>
      <c r="AS71">
        <f>IF('Qualitative Daten'!AS78=1,1,0)</f>
        <v>0</v>
      </c>
      <c r="AT71">
        <f>IF('Qualitative Daten'!AT78=6,1,0)</f>
        <v>0</v>
      </c>
      <c r="AU71">
        <f>IF('Qualitative Daten'!AU78=1,1,0)</f>
        <v>0</v>
      </c>
      <c r="AV71">
        <f>IF('Qualitative Daten'!AV78=1,1,0)</f>
        <v>0</v>
      </c>
      <c r="AW71">
        <f>IF(OR('Qualitative Daten'!AW78=0.6,'Qualitative Daten'!AW78="3'5"),1,0)</f>
        <v>0</v>
      </c>
      <c r="AX71">
        <f>IF(OR('Qualitative Daten'!AX78=2.25,'Qualitative Daten'!AX78="2,1'4",'Qualitative Daten'!AX78="9'4"),1,0)</f>
        <v>0</v>
      </c>
      <c r="AY71">
        <f>IF('Qualitative Daten'!AY78=1,1,0)</f>
        <v>0</v>
      </c>
      <c r="AZ71">
        <f>IF('Qualitative Daten'!AZ78=3,1,0)</f>
        <v>0</v>
      </c>
      <c r="BA71">
        <f>IF('Qualitative Daten'!BA78=6,1,0)</f>
        <v>0</v>
      </c>
      <c r="BB71">
        <f>IF('Qualitative Daten'!BB78=1,1,0)</f>
        <v>0</v>
      </c>
      <c r="BC71">
        <f>IF('Qualitative Daten'!BC78="&gt;",1,0)</f>
        <v>0</v>
      </c>
      <c r="BD71">
        <f>IF('Qualitative Daten'!BD78="&lt;",1,0)</f>
        <v>0</v>
      </c>
      <c r="BE71">
        <f>IF('Qualitative Daten'!BE78=2,1,0)</f>
        <v>0</v>
      </c>
      <c r="BF71">
        <f>IF('Qualitative Daten'!BF78=7,1,0)</f>
        <v>0</v>
      </c>
      <c r="BG71">
        <f>IF('Qualitative Daten'!BG78=0,1,0)</f>
        <v>1</v>
      </c>
      <c r="BH71">
        <f>IF('Qualitative Daten'!BH78="7'3",1,0)</f>
        <v>0</v>
      </c>
      <c r="BI71">
        <f>IF('Qualitative Daten'!BI78="9'10",1,0)</f>
        <v>0</v>
      </c>
      <c r="BJ71">
        <f>IF('Qualitative Daten'!BJ78="1'6",1,0)</f>
        <v>0</v>
      </c>
      <c r="BK71">
        <f>IF('Qualitative Daten'!BK78=5.8,1,0)</f>
        <v>0</v>
      </c>
      <c r="BL71">
        <f>IF('Qualitative Daten'!BL78=37.7,1,0)</f>
        <v>0</v>
      </c>
      <c r="BM71">
        <f>IF('Qualitative Daten'!BM78=0,1,0)</f>
        <v>1</v>
      </c>
      <c r="BN71">
        <f>IF('Qualitative Daten'!BN78=2.56,1,0)</f>
        <v>0</v>
      </c>
      <c r="BO71">
        <f>IF('Qualitative Daten'!BO78=1.49,1,0)</f>
        <v>0</v>
      </c>
      <c r="BP71">
        <f>IF('Qualitative Daten'!BP78=3.5,1,0)</f>
        <v>0</v>
      </c>
      <c r="BQ71">
        <f>IF('Qualitative Daten'!BQ78=4.82,1,0)</f>
        <v>0</v>
      </c>
      <c r="BR71">
        <f>IF('Qualitative Daten'!BR78=2,1,0)</f>
        <v>0</v>
      </c>
      <c r="BS71">
        <f>IF('Qualitative Daten'!BS78=3,1,0)</f>
        <v>0</v>
      </c>
      <c r="BT71">
        <f>IF('Qualitative Daten'!BT78=15,1,0)</f>
        <v>0</v>
      </c>
      <c r="BU71">
        <f>IF('Qualitative Daten'!BU78=8,1,0)</f>
        <v>0</v>
      </c>
      <c r="BV71">
        <f>IF('Qualitative Daten'!BV78=14,1,0)</f>
        <v>0</v>
      </c>
      <c r="BW71">
        <f>IF('Qualitative Daten'!BW78=2,1,0)</f>
        <v>0</v>
      </c>
      <c r="BY71">
        <f t="shared" si="7"/>
        <v>3</v>
      </c>
      <c r="BZ71">
        <f t="shared" si="8"/>
        <v>70</v>
      </c>
      <c r="CA71">
        <f>COUNTIF('Qualitative Daten'!C78:BW78,999)</f>
        <v>0</v>
      </c>
      <c r="CB71" s="2">
        <f t="shared" si="9"/>
        <v>4.1095890410958902E-2</v>
      </c>
      <c r="CC71" s="2">
        <f t="shared" si="10"/>
        <v>2.2727272727272728E-2</v>
      </c>
      <c r="CD71" s="2">
        <f t="shared" si="11"/>
        <v>5.8823529411764705E-2</v>
      </c>
      <c r="CE71" s="2">
        <f t="shared" si="12"/>
        <v>0.16666666666666666</v>
      </c>
      <c r="CF71" s="2">
        <f t="shared" si="13"/>
        <v>0</v>
      </c>
    </row>
    <row r="72" spans="1:84" x14ac:dyDescent="0.35">
      <c r="A72">
        <f>'Qualitative Daten'!A79</f>
        <v>0</v>
      </c>
      <c r="B72">
        <f>'Qualitative Daten'!B79</f>
        <v>0</v>
      </c>
      <c r="C72">
        <f>IF('Qualitative Daten'!C79=7000,1,0)</f>
        <v>0</v>
      </c>
      <c r="D72">
        <f>IF('Qualitative Daten'!D79=5300,1,0)</f>
        <v>0</v>
      </c>
      <c r="E72">
        <f>IF('Qualitative Daten'!E79=4080,1,0)</f>
        <v>0</v>
      </c>
      <c r="F72">
        <f>IF('Qualitative Daten'!F79=12500,1,0)</f>
        <v>0</v>
      </c>
      <c r="G72">
        <f>IF('Qualitative Daten'!G79=9900,1,0)</f>
        <v>0</v>
      </c>
      <c r="H72">
        <f>IF('Qualitative Daten'!H79=4600,1,0)</f>
        <v>0</v>
      </c>
      <c r="I72">
        <f>IF('Qualitative Daten'!I79=4000,1,0)</f>
        <v>0</v>
      </c>
      <c r="J72">
        <f>IF('Qualitative Daten'!J79=6999,1,0)</f>
        <v>0</v>
      </c>
      <c r="K72">
        <f>IF('Qualitative Daten'!K79=2490,1,0)</f>
        <v>0</v>
      </c>
      <c r="L72">
        <f>IF('Qualitative Daten'!L79=3900,1,0)</f>
        <v>0</v>
      </c>
      <c r="M72">
        <f>IF('Qualitative Daten'!M79="&gt;",1,0)</f>
        <v>0</v>
      </c>
      <c r="N72">
        <f>IF('Qualitative Daten'!N79="&gt;",1,0)</f>
        <v>0</v>
      </c>
      <c r="O72">
        <f>IF('Qualitative Daten'!O79="&lt;",1,0)</f>
        <v>0</v>
      </c>
      <c r="P72">
        <f>IF('Qualitative Daten'!P79=500,1,0)</f>
        <v>0</v>
      </c>
      <c r="Q72">
        <f>IF('Qualitative Daten'!Q79=836,1,0)</f>
        <v>0</v>
      </c>
      <c r="R72">
        <f>IF('Qualitative Daten'!R79=4500,1,0)</f>
        <v>0</v>
      </c>
      <c r="S72">
        <f>IF('Qualitative Daten'!S79=64000,1,0)</f>
        <v>0</v>
      </c>
      <c r="T72">
        <f>IF('Qualitative Daten'!T79=699,1,0)</f>
        <v>0</v>
      </c>
      <c r="U72">
        <f>IF('Qualitative Daten'!U79=254,1,0)</f>
        <v>0</v>
      </c>
      <c r="V72">
        <f>IF('Qualitative Daten'!V79=2500,1,0)</f>
        <v>0</v>
      </c>
      <c r="W72">
        <f>IF('Qualitative Daten'!W79=49000,1,0)</f>
        <v>0</v>
      </c>
      <c r="X72">
        <f>IF('Qualitative Daten'!X79=45,1,0)</f>
        <v>0</v>
      </c>
      <c r="Y72">
        <f>IF('Qualitative Daten'!Y79=699,1,0)</f>
        <v>0</v>
      </c>
      <c r="Z72">
        <f>IF('Qualitative Daten'!Z79=51,1,0)</f>
        <v>0</v>
      </c>
      <c r="AA72">
        <f>IF('Qualitative Daten'!AA79=78,1,0)</f>
        <v>0</v>
      </c>
      <c r="AB72">
        <f>IF('Qualitative Daten'!AB79=6,1,0)</f>
        <v>0</v>
      </c>
      <c r="AC72">
        <f>IF('Qualitative Daten'!AC79=80,1,0)</f>
        <v>0</v>
      </c>
      <c r="AD72">
        <f>IF('Qualitative Daten'!AD79=32,1,0)</f>
        <v>0</v>
      </c>
      <c r="AE72">
        <f>IF('Qualitative Daten'!AE79=0,1,0)</f>
        <v>1</v>
      </c>
      <c r="AF72">
        <f>IF('Qualitative Daten'!AF79=35000,1,0)</f>
        <v>0</v>
      </c>
      <c r="AG72">
        <f>IF('Qualitative Daten'!AG79=1000,1,0)</f>
        <v>0</v>
      </c>
      <c r="AH72">
        <f>IF('Qualitative Daten'!AH79=8,1,0)</f>
        <v>0</v>
      </c>
      <c r="AI72">
        <f>IF('Qualitative Daten'!AI79=1,1,0)</f>
        <v>0</v>
      </c>
      <c r="AJ72">
        <f>IF('Qualitative Daten'!AJ79=7,1,0)</f>
        <v>0</v>
      </c>
      <c r="AK72">
        <f>IF('Qualitative Daten'!AK79=8,1,0)</f>
        <v>0</v>
      </c>
      <c r="AL72">
        <f>IF('Qualitative Daten'!AL79=600,1,0)</f>
        <v>0</v>
      </c>
      <c r="AM72">
        <f>IF('Qualitative Daten'!AM79=800,1,0)</f>
        <v>0</v>
      </c>
      <c r="AN72">
        <f>IF('Qualitative Daten'!AN79=42,1,0)</f>
        <v>0</v>
      </c>
      <c r="AO72">
        <f>IF('Qualitative Daten'!AO79=43,1,0)</f>
        <v>0</v>
      </c>
      <c r="AP72">
        <f>IF('Qualitative Daten'!AP79=9,1,0)</f>
        <v>0</v>
      </c>
      <c r="AQ72">
        <f>IF('Qualitative Daten'!AQ79=81,1,0)</f>
        <v>0</v>
      </c>
      <c r="AR72">
        <f>IF('Qualitative Daten'!AR79=20,1,0)</f>
        <v>0</v>
      </c>
      <c r="AS72">
        <f>IF('Qualitative Daten'!AS79=1,1,0)</f>
        <v>0</v>
      </c>
      <c r="AT72">
        <f>IF('Qualitative Daten'!AT79=6,1,0)</f>
        <v>0</v>
      </c>
      <c r="AU72">
        <f>IF('Qualitative Daten'!AU79=1,1,0)</f>
        <v>0</v>
      </c>
      <c r="AV72">
        <f>IF('Qualitative Daten'!AV79=1,1,0)</f>
        <v>0</v>
      </c>
      <c r="AW72">
        <f>IF(OR('Qualitative Daten'!AW79=0.6,'Qualitative Daten'!AW79="3'5"),1,0)</f>
        <v>0</v>
      </c>
      <c r="AX72">
        <f>IF(OR('Qualitative Daten'!AX79=2.25,'Qualitative Daten'!AX79="2,1'4",'Qualitative Daten'!AX79="9'4"),1,0)</f>
        <v>0</v>
      </c>
      <c r="AY72">
        <f>IF('Qualitative Daten'!AY79=1,1,0)</f>
        <v>0</v>
      </c>
      <c r="AZ72">
        <f>IF('Qualitative Daten'!AZ79=3,1,0)</f>
        <v>0</v>
      </c>
      <c r="BA72">
        <f>IF('Qualitative Daten'!BA79=6,1,0)</f>
        <v>0</v>
      </c>
      <c r="BB72">
        <f>IF('Qualitative Daten'!BB79=1,1,0)</f>
        <v>0</v>
      </c>
      <c r="BC72">
        <f>IF('Qualitative Daten'!BC79="&gt;",1,0)</f>
        <v>0</v>
      </c>
      <c r="BD72">
        <f>IF('Qualitative Daten'!BD79="&lt;",1,0)</f>
        <v>0</v>
      </c>
      <c r="BE72">
        <f>IF('Qualitative Daten'!BE79=2,1,0)</f>
        <v>0</v>
      </c>
      <c r="BF72">
        <f>IF('Qualitative Daten'!BF79=7,1,0)</f>
        <v>0</v>
      </c>
      <c r="BG72">
        <f>IF('Qualitative Daten'!BG79=0,1,0)</f>
        <v>1</v>
      </c>
      <c r="BH72">
        <f>IF('Qualitative Daten'!BH79="7'3",1,0)</f>
        <v>0</v>
      </c>
      <c r="BI72">
        <f>IF('Qualitative Daten'!BI79="9'10",1,0)</f>
        <v>0</v>
      </c>
      <c r="BJ72">
        <f>IF('Qualitative Daten'!BJ79="1'6",1,0)</f>
        <v>0</v>
      </c>
      <c r="BK72">
        <f>IF('Qualitative Daten'!BK79=5.8,1,0)</f>
        <v>0</v>
      </c>
      <c r="BL72">
        <f>IF('Qualitative Daten'!BL79=37.7,1,0)</f>
        <v>0</v>
      </c>
      <c r="BM72">
        <f>IF('Qualitative Daten'!BM79=0,1,0)</f>
        <v>1</v>
      </c>
      <c r="BN72">
        <f>IF('Qualitative Daten'!BN79=2.56,1,0)</f>
        <v>0</v>
      </c>
      <c r="BO72">
        <f>IF('Qualitative Daten'!BO79=1.49,1,0)</f>
        <v>0</v>
      </c>
      <c r="BP72">
        <f>IF('Qualitative Daten'!BP79=3.5,1,0)</f>
        <v>0</v>
      </c>
      <c r="BQ72">
        <f>IF('Qualitative Daten'!BQ79=4.82,1,0)</f>
        <v>0</v>
      </c>
      <c r="BR72">
        <f>IF('Qualitative Daten'!BR79=2,1,0)</f>
        <v>0</v>
      </c>
      <c r="BS72">
        <f>IF('Qualitative Daten'!BS79=3,1,0)</f>
        <v>0</v>
      </c>
      <c r="BT72">
        <f>IF('Qualitative Daten'!BT79=15,1,0)</f>
        <v>0</v>
      </c>
      <c r="BU72">
        <f>IF('Qualitative Daten'!BU79=8,1,0)</f>
        <v>0</v>
      </c>
      <c r="BV72">
        <f>IF('Qualitative Daten'!BV79=14,1,0)</f>
        <v>0</v>
      </c>
      <c r="BW72">
        <f>IF('Qualitative Daten'!BW79=2,1,0)</f>
        <v>0</v>
      </c>
      <c r="BY72">
        <f t="shared" si="7"/>
        <v>3</v>
      </c>
      <c r="BZ72">
        <f t="shared" si="8"/>
        <v>70</v>
      </c>
      <c r="CA72">
        <f>COUNTIF('Qualitative Daten'!C79:BW79,999)</f>
        <v>0</v>
      </c>
      <c r="CB72" s="2">
        <f t="shared" si="9"/>
        <v>4.1095890410958902E-2</v>
      </c>
      <c r="CC72" s="2">
        <f t="shared" si="10"/>
        <v>2.2727272727272728E-2</v>
      </c>
      <c r="CD72" s="2">
        <f t="shared" si="11"/>
        <v>5.8823529411764705E-2</v>
      </c>
      <c r="CE72" s="2">
        <f t="shared" si="12"/>
        <v>0.16666666666666666</v>
      </c>
      <c r="CF72" s="2">
        <f t="shared" si="13"/>
        <v>0</v>
      </c>
    </row>
    <row r="73" spans="1:84" x14ac:dyDescent="0.35">
      <c r="A73">
        <f>'Qualitative Daten'!A80</f>
        <v>0</v>
      </c>
      <c r="B73">
        <f>'Qualitative Daten'!B80</f>
        <v>0</v>
      </c>
      <c r="C73">
        <f>IF('Qualitative Daten'!C80=7000,1,0)</f>
        <v>0</v>
      </c>
      <c r="D73">
        <f>IF('Qualitative Daten'!D80=5300,1,0)</f>
        <v>0</v>
      </c>
      <c r="E73">
        <f>IF('Qualitative Daten'!E80=4080,1,0)</f>
        <v>0</v>
      </c>
      <c r="F73">
        <f>IF('Qualitative Daten'!F80=12500,1,0)</f>
        <v>0</v>
      </c>
      <c r="G73">
        <f>IF('Qualitative Daten'!G80=9900,1,0)</f>
        <v>0</v>
      </c>
      <c r="H73">
        <f>IF('Qualitative Daten'!H80=4600,1,0)</f>
        <v>0</v>
      </c>
      <c r="I73">
        <f>IF('Qualitative Daten'!I80=4000,1,0)</f>
        <v>0</v>
      </c>
      <c r="J73">
        <f>IF('Qualitative Daten'!J80=6999,1,0)</f>
        <v>0</v>
      </c>
      <c r="K73">
        <f>IF('Qualitative Daten'!K80=2490,1,0)</f>
        <v>0</v>
      </c>
      <c r="L73">
        <f>IF('Qualitative Daten'!L80=3900,1,0)</f>
        <v>0</v>
      </c>
      <c r="M73">
        <f>IF('Qualitative Daten'!M80="&gt;",1,0)</f>
        <v>0</v>
      </c>
      <c r="N73">
        <f>IF('Qualitative Daten'!N80="&gt;",1,0)</f>
        <v>0</v>
      </c>
      <c r="O73">
        <f>IF('Qualitative Daten'!O80="&lt;",1,0)</f>
        <v>0</v>
      </c>
      <c r="P73">
        <f>IF('Qualitative Daten'!P80=500,1,0)</f>
        <v>0</v>
      </c>
      <c r="Q73">
        <f>IF('Qualitative Daten'!Q80=836,1,0)</f>
        <v>0</v>
      </c>
      <c r="R73">
        <f>IF('Qualitative Daten'!R80=4500,1,0)</f>
        <v>0</v>
      </c>
      <c r="S73">
        <f>IF('Qualitative Daten'!S80=64000,1,0)</f>
        <v>0</v>
      </c>
      <c r="T73">
        <f>IF('Qualitative Daten'!T80=699,1,0)</f>
        <v>0</v>
      </c>
      <c r="U73">
        <f>IF('Qualitative Daten'!U80=254,1,0)</f>
        <v>0</v>
      </c>
      <c r="V73">
        <f>IF('Qualitative Daten'!V80=2500,1,0)</f>
        <v>0</v>
      </c>
      <c r="W73">
        <f>IF('Qualitative Daten'!W80=49000,1,0)</f>
        <v>0</v>
      </c>
      <c r="X73">
        <f>IF('Qualitative Daten'!X80=45,1,0)</f>
        <v>0</v>
      </c>
      <c r="Y73">
        <f>IF('Qualitative Daten'!Y80=699,1,0)</f>
        <v>0</v>
      </c>
      <c r="Z73">
        <f>IF('Qualitative Daten'!Z80=51,1,0)</f>
        <v>0</v>
      </c>
      <c r="AA73">
        <f>IF('Qualitative Daten'!AA80=78,1,0)</f>
        <v>0</v>
      </c>
      <c r="AB73">
        <f>IF('Qualitative Daten'!AB80=6,1,0)</f>
        <v>0</v>
      </c>
      <c r="AC73">
        <f>IF('Qualitative Daten'!AC80=80,1,0)</f>
        <v>0</v>
      </c>
      <c r="AD73">
        <f>IF('Qualitative Daten'!AD80=32,1,0)</f>
        <v>0</v>
      </c>
      <c r="AE73">
        <f>IF('Qualitative Daten'!AE80=0,1,0)</f>
        <v>1</v>
      </c>
      <c r="AF73">
        <f>IF('Qualitative Daten'!AF80=35000,1,0)</f>
        <v>0</v>
      </c>
      <c r="AG73">
        <f>IF('Qualitative Daten'!AG80=1000,1,0)</f>
        <v>0</v>
      </c>
      <c r="AH73">
        <f>IF('Qualitative Daten'!AH80=8,1,0)</f>
        <v>0</v>
      </c>
      <c r="AI73">
        <f>IF('Qualitative Daten'!AI80=1,1,0)</f>
        <v>0</v>
      </c>
      <c r="AJ73">
        <f>IF('Qualitative Daten'!AJ80=7,1,0)</f>
        <v>0</v>
      </c>
      <c r="AK73">
        <f>IF('Qualitative Daten'!AK80=8,1,0)</f>
        <v>0</v>
      </c>
      <c r="AL73">
        <f>IF('Qualitative Daten'!AL80=600,1,0)</f>
        <v>0</v>
      </c>
      <c r="AM73">
        <f>IF('Qualitative Daten'!AM80=800,1,0)</f>
        <v>0</v>
      </c>
      <c r="AN73">
        <f>IF('Qualitative Daten'!AN80=42,1,0)</f>
        <v>0</v>
      </c>
      <c r="AO73">
        <f>IF('Qualitative Daten'!AO80=43,1,0)</f>
        <v>0</v>
      </c>
      <c r="AP73">
        <f>IF('Qualitative Daten'!AP80=9,1,0)</f>
        <v>0</v>
      </c>
      <c r="AQ73">
        <f>IF('Qualitative Daten'!AQ80=81,1,0)</f>
        <v>0</v>
      </c>
      <c r="AR73">
        <f>IF('Qualitative Daten'!AR80=20,1,0)</f>
        <v>0</v>
      </c>
      <c r="AS73">
        <f>IF('Qualitative Daten'!AS80=1,1,0)</f>
        <v>0</v>
      </c>
      <c r="AT73">
        <f>IF('Qualitative Daten'!AT80=6,1,0)</f>
        <v>0</v>
      </c>
      <c r="AU73">
        <f>IF('Qualitative Daten'!AU80=1,1,0)</f>
        <v>0</v>
      </c>
      <c r="AV73">
        <f>IF('Qualitative Daten'!AV80=1,1,0)</f>
        <v>0</v>
      </c>
      <c r="AW73">
        <f>IF(OR('Qualitative Daten'!AW80=0.6,'Qualitative Daten'!AW80="3'5"),1,0)</f>
        <v>0</v>
      </c>
      <c r="AX73">
        <f>IF(OR('Qualitative Daten'!AX80=2.25,'Qualitative Daten'!AX80="2,1'4",'Qualitative Daten'!AX80="9'4"),1,0)</f>
        <v>0</v>
      </c>
      <c r="AY73">
        <f>IF('Qualitative Daten'!AY80=1,1,0)</f>
        <v>0</v>
      </c>
      <c r="AZ73">
        <f>IF('Qualitative Daten'!AZ80=3,1,0)</f>
        <v>0</v>
      </c>
      <c r="BA73">
        <f>IF('Qualitative Daten'!BA80=6,1,0)</f>
        <v>0</v>
      </c>
      <c r="BB73">
        <f>IF('Qualitative Daten'!BB80=1,1,0)</f>
        <v>0</v>
      </c>
      <c r="BC73">
        <f>IF('Qualitative Daten'!BC80="&gt;",1,0)</f>
        <v>0</v>
      </c>
      <c r="BD73">
        <f>IF('Qualitative Daten'!BD80="&lt;",1,0)</f>
        <v>0</v>
      </c>
      <c r="BE73">
        <f>IF('Qualitative Daten'!BE80=2,1,0)</f>
        <v>0</v>
      </c>
      <c r="BF73">
        <f>IF('Qualitative Daten'!BF80=7,1,0)</f>
        <v>0</v>
      </c>
      <c r="BG73">
        <f>IF('Qualitative Daten'!BG80=0,1,0)</f>
        <v>1</v>
      </c>
      <c r="BH73">
        <f>IF('Qualitative Daten'!BH80="7'3",1,0)</f>
        <v>0</v>
      </c>
      <c r="BI73">
        <f>IF('Qualitative Daten'!BI80="9'10",1,0)</f>
        <v>0</v>
      </c>
      <c r="BJ73">
        <f>IF('Qualitative Daten'!BJ80="1'6",1,0)</f>
        <v>0</v>
      </c>
      <c r="BK73">
        <f>IF('Qualitative Daten'!BK80=5.8,1,0)</f>
        <v>0</v>
      </c>
      <c r="BL73">
        <f>IF('Qualitative Daten'!BL80=37.7,1,0)</f>
        <v>0</v>
      </c>
      <c r="BM73">
        <f>IF('Qualitative Daten'!BM80=0,1,0)</f>
        <v>1</v>
      </c>
      <c r="BN73">
        <f>IF('Qualitative Daten'!BN80=2.56,1,0)</f>
        <v>0</v>
      </c>
      <c r="BO73">
        <f>IF('Qualitative Daten'!BO80=1.49,1,0)</f>
        <v>0</v>
      </c>
      <c r="BP73">
        <f>IF('Qualitative Daten'!BP80=3.5,1,0)</f>
        <v>0</v>
      </c>
      <c r="BQ73">
        <f>IF('Qualitative Daten'!BQ80=4.82,1,0)</f>
        <v>0</v>
      </c>
      <c r="BR73">
        <f>IF('Qualitative Daten'!BR80=2,1,0)</f>
        <v>0</v>
      </c>
      <c r="BS73">
        <f>IF('Qualitative Daten'!BS80=3,1,0)</f>
        <v>0</v>
      </c>
      <c r="BT73">
        <f>IF('Qualitative Daten'!BT80=15,1,0)</f>
        <v>0</v>
      </c>
      <c r="BU73">
        <f>IF('Qualitative Daten'!BU80=8,1,0)</f>
        <v>0</v>
      </c>
      <c r="BV73">
        <f>IF('Qualitative Daten'!BV80=14,1,0)</f>
        <v>0</v>
      </c>
      <c r="BW73">
        <f>IF('Qualitative Daten'!BW80=2,1,0)</f>
        <v>0</v>
      </c>
      <c r="BY73">
        <f t="shared" si="7"/>
        <v>3</v>
      </c>
      <c r="BZ73">
        <f t="shared" si="8"/>
        <v>70</v>
      </c>
      <c r="CA73">
        <f>COUNTIF('Qualitative Daten'!C80:BW80,999)</f>
        <v>0</v>
      </c>
      <c r="CB73" s="2">
        <f t="shared" si="9"/>
        <v>4.1095890410958902E-2</v>
      </c>
      <c r="CC73" s="2">
        <f t="shared" si="10"/>
        <v>2.2727272727272728E-2</v>
      </c>
      <c r="CD73" s="2">
        <f t="shared" si="11"/>
        <v>5.8823529411764705E-2</v>
      </c>
      <c r="CE73" s="2">
        <f t="shared" si="12"/>
        <v>0.16666666666666666</v>
      </c>
      <c r="CF73" s="2">
        <f t="shared" si="13"/>
        <v>0</v>
      </c>
    </row>
    <row r="74" spans="1:84" x14ac:dyDescent="0.35">
      <c r="A74">
        <f>'Qualitative Daten'!A81</f>
        <v>0</v>
      </c>
      <c r="B74">
        <f>'Qualitative Daten'!B81</f>
        <v>0</v>
      </c>
      <c r="C74">
        <f>IF('Qualitative Daten'!C81=7000,1,0)</f>
        <v>0</v>
      </c>
      <c r="D74">
        <f>IF('Qualitative Daten'!D81=5300,1,0)</f>
        <v>0</v>
      </c>
      <c r="E74">
        <f>IF('Qualitative Daten'!E81=4080,1,0)</f>
        <v>0</v>
      </c>
      <c r="F74">
        <f>IF('Qualitative Daten'!F81=12500,1,0)</f>
        <v>0</v>
      </c>
      <c r="G74">
        <f>IF('Qualitative Daten'!G81=9900,1,0)</f>
        <v>0</v>
      </c>
      <c r="H74">
        <f>IF('Qualitative Daten'!H81=4600,1,0)</f>
        <v>0</v>
      </c>
      <c r="I74">
        <f>IF('Qualitative Daten'!I81=4000,1,0)</f>
        <v>0</v>
      </c>
      <c r="J74">
        <f>IF('Qualitative Daten'!J81=6999,1,0)</f>
        <v>0</v>
      </c>
      <c r="K74">
        <f>IF('Qualitative Daten'!K81=2490,1,0)</f>
        <v>0</v>
      </c>
      <c r="L74">
        <f>IF('Qualitative Daten'!L81=3900,1,0)</f>
        <v>0</v>
      </c>
      <c r="M74">
        <f>IF('Qualitative Daten'!M81="&gt;",1,0)</f>
        <v>0</v>
      </c>
      <c r="N74">
        <f>IF('Qualitative Daten'!N81="&gt;",1,0)</f>
        <v>0</v>
      </c>
      <c r="O74">
        <f>IF('Qualitative Daten'!O81="&lt;",1,0)</f>
        <v>0</v>
      </c>
      <c r="P74">
        <f>IF('Qualitative Daten'!P81=500,1,0)</f>
        <v>0</v>
      </c>
      <c r="Q74">
        <f>IF('Qualitative Daten'!Q81=836,1,0)</f>
        <v>0</v>
      </c>
      <c r="R74">
        <f>IF('Qualitative Daten'!R81=4500,1,0)</f>
        <v>0</v>
      </c>
      <c r="S74">
        <f>IF('Qualitative Daten'!S81=64000,1,0)</f>
        <v>0</v>
      </c>
      <c r="T74">
        <f>IF('Qualitative Daten'!T81=699,1,0)</f>
        <v>0</v>
      </c>
      <c r="U74">
        <f>IF('Qualitative Daten'!U81=254,1,0)</f>
        <v>0</v>
      </c>
      <c r="V74">
        <f>IF('Qualitative Daten'!V81=2500,1,0)</f>
        <v>0</v>
      </c>
      <c r="W74">
        <f>IF('Qualitative Daten'!W81=49000,1,0)</f>
        <v>0</v>
      </c>
      <c r="X74">
        <f>IF('Qualitative Daten'!X81=45,1,0)</f>
        <v>0</v>
      </c>
      <c r="Y74">
        <f>IF('Qualitative Daten'!Y81=699,1,0)</f>
        <v>0</v>
      </c>
      <c r="Z74">
        <f>IF('Qualitative Daten'!Z81=51,1,0)</f>
        <v>0</v>
      </c>
      <c r="AA74">
        <f>IF('Qualitative Daten'!AA81=78,1,0)</f>
        <v>0</v>
      </c>
      <c r="AB74">
        <f>IF('Qualitative Daten'!AB81=6,1,0)</f>
        <v>0</v>
      </c>
      <c r="AC74">
        <f>IF('Qualitative Daten'!AC81=80,1,0)</f>
        <v>0</v>
      </c>
      <c r="AD74">
        <f>IF('Qualitative Daten'!AD81=32,1,0)</f>
        <v>0</v>
      </c>
      <c r="AE74">
        <f>IF('Qualitative Daten'!AE81=0,1,0)</f>
        <v>1</v>
      </c>
      <c r="AF74">
        <f>IF('Qualitative Daten'!AF81=35000,1,0)</f>
        <v>0</v>
      </c>
      <c r="AG74">
        <f>IF('Qualitative Daten'!AG81=1000,1,0)</f>
        <v>0</v>
      </c>
      <c r="AH74">
        <f>IF('Qualitative Daten'!AH81=8,1,0)</f>
        <v>0</v>
      </c>
      <c r="AI74">
        <f>IF('Qualitative Daten'!AI81=1,1,0)</f>
        <v>0</v>
      </c>
      <c r="AJ74">
        <f>IF('Qualitative Daten'!AJ81=7,1,0)</f>
        <v>0</v>
      </c>
      <c r="AK74">
        <f>IF('Qualitative Daten'!AK81=8,1,0)</f>
        <v>0</v>
      </c>
      <c r="AL74">
        <f>IF('Qualitative Daten'!AL81=600,1,0)</f>
        <v>0</v>
      </c>
      <c r="AM74">
        <f>IF('Qualitative Daten'!AM81=800,1,0)</f>
        <v>0</v>
      </c>
      <c r="AN74">
        <f>IF('Qualitative Daten'!AN81=42,1,0)</f>
        <v>0</v>
      </c>
      <c r="AO74">
        <f>IF('Qualitative Daten'!AO81=43,1,0)</f>
        <v>0</v>
      </c>
      <c r="AP74">
        <f>IF('Qualitative Daten'!AP81=9,1,0)</f>
        <v>0</v>
      </c>
      <c r="AQ74">
        <f>IF('Qualitative Daten'!AQ81=81,1,0)</f>
        <v>0</v>
      </c>
      <c r="AR74">
        <f>IF('Qualitative Daten'!AR81=20,1,0)</f>
        <v>0</v>
      </c>
      <c r="AS74">
        <f>IF('Qualitative Daten'!AS81=1,1,0)</f>
        <v>0</v>
      </c>
      <c r="AT74">
        <f>IF('Qualitative Daten'!AT81=6,1,0)</f>
        <v>0</v>
      </c>
      <c r="AU74">
        <f>IF('Qualitative Daten'!AU81=1,1,0)</f>
        <v>0</v>
      </c>
      <c r="AV74">
        <f>IF('Qualitative Daten'!AV81=1,1,0)</f>
        <v>0</v>
      </c>
      <c r="AW74">
        <f>IF(OR('Qualitative Daten'!AW81=0.6,'Qualitative Daten'!AW81="3'5"),1,0)</f>
        <v>0</v>
      </c>
      <c r="AX74">
        <f>IF(OR('Qualitative Daten'!AX81=2.25,'Qualitative Daten'!AX81="2,1'4",'Qualitative Daten'!AX81="9'4"),1,0)</f>
        <v>0</v>
      </c>
      <c r="AY74">
        <f>IF('Qualitative Daten'!AY81=1,1,0)</f>
        <v>0</v>
      </c>
      <c r="AZ74">
        <f>IF('Qualitative Daten'!AZ81=3,1,0)</f>
        <v>0</v>
      </c>
      <c r="BA74">
        <f>IF('Qualitative Daten'!BA81=6,1,0)</f>
        <v>0</v>
      </c>
      <c r="BB74">
        <f>IF('Qualitative Daten'!BB81=1,1,0)</f>
        <v>0</v>
      </c>
      <c r="BC74">
        <f>IF('Qualitative Daten'!BC81="&gt;",1,0)</f>
        <v>0</v>
      </c>
      <c r="BD74">
        <f>IF('Qualitative Daten'!BD81="&lt;",1,0)</f>
        <v>0</v>
      </c>
      <c r="BE74">
        <f>IF('Qualitative Daten'!BE81=2,1,0)</f>
        <v>0</v>
      </c>
      <c r="BF74">
        <f>IF('Qualitative Daten'!BF81=7,1,0)</f>
        <v>0</v>
      </c>
      <c r="BG74">
        <f>IF('Qualitative Daten'!BG81=0,1,0)</f>
        <v>1</v>
      </c>
      <c r="BH74">
        <f>IF('Qualitative Daten'!BH81="7'3",1,0)</f>
        <v>0</v>
      </c>
      <c r="BI74">
        <f>IF('Qualitative Daten'!BI81="9'10",1,0)</f>
        <v>0</v>
      </c>
      <c r="BJ74">
        <f>IF('Qualitative Daten'!BJ81="1'6",1,0)</f>
        <v>0</v>
      </c>
      <c r="BK74">
        <f>IF('Qualitative Daten'!BK81=5.8,1,0)</f>
        <v>0</v>
      </c>
      <c r="BL74">
        <f>IF('Qualitative Daten'!BL81=37.7,1,0)</f>
        <v>0</v>
      </c>
      <c r="BM74">
        <f>IF('Qualitative Daten'!BM81=0,1,0)</f>
        <v>1</v>
      </c>
      <c r="BN74">
        <f>IF('Qualitative Daten'!BN81=2.56,1,0)</f>
        <v>0</v>
      </c>
      <c r="BO74">
        <f>IF('Qualitative Daten'!BO81=1.49,1,0)</f>
        <v>0</v>
      </c>
      <c r="BP74">
        <f>IF('Qualitative Daten'!BP81=3.5,1,0)</f>
        <v>0</v>
      </c>
      <c r="BQ74">
        <f>IF('Qualitative Daten'!BQ81=4.82,1,0)</f>
        <v>0</v>
      </c>
      <c r="BR74">
        <f>IF('Qualitative Daten'!BR81=2,1,0)</f>
        <v>0</v>
      </c>
      <c r="BS74">
        <f>IF('Qualitative Daten'!BS81=3,1,0)</f>
        <v>0</v>
      </c>
      <c r="BT74">
        <f>IF('Qualitative Daten'!BT81=15,1,0)</f>
        <v>0</v>
      </c>
      <c r="BU74">
        <f>IF('Qualitative Daten'!BU81=8,1,0)</f>
        <v>0</v>
      </c>
      <c r="BV74">
        <f>IF('Qualitative Daten'!BV81=14,1,0)</f>
        <v>0</v>
      </c>
      <c r="BW74">
        <f>IF('Qualitative Daten'!BW81=2,1,0)</f>
        <v>0</v>
      </c>
      <c r="BY74">
        <f t="shared" si="7"/>
        <v>3</v>
      </c>
      <c r="BZ74">
        <f t="shared" si="8"/>
        <v>70</v>
      </c>
      <c r="CA74">
        <f>COUNTIF('Qualitative Daten'!C81:BW81,999)</f>
        <v>0</v>
      </c>
      <c r="CB74" s="2">
        <f t="shared" si="9"/>
        <v>4.1095890410958902E-2</v>
      </c>
      <c r="CC74" s="2">
        <f t="shared" si="10"/>
        <v>2.2727272727272728E-2</v>
      </c>
      <c r="CD74" s="2">
        <f t="shared" si="11"/>
        <v>5.8823529411764705E-2</v>
      </c>
      <c r="CE74" s="2">
        <f t="shared" si="12"/>
        <v>0.16666666666666666</v>
      </c>
      <c r="CF74" s="2">
        <f t="shared" si="13"/>
        <v>0</v>
      </c>
    </row>
    <row r="75" spans="1:84" x14ac:dyDescent="0.35">
      <c r="A75">
        <f>'Qualitative Daten'!A82</f>
        <v>0</v>
      </c>
      <c r="B75">
        <f>'Qualitative Daten'!B82</f>
        <v>0</v>
      </c>
      <c r="C75">
        <f>IF('Qualitative Daten'!C82=7000,1,0)</f>
        <v>0</v>
      </c>
      <c r="D75">
        <f>IF('Qualitative Daten'!D82=5300,1,0)</f>
        <v>0</v>
      </c>
      <c r="E75">
        <f>IF('Qualitative Daten'!E82=4080,1,0)</f>
        <v>0</v>
      </c>
      <c r="F75">
        <f>IF('Qualitative Daten'!F82=12500,1,0)</f>
        <v>0</v>
      </c>
      <c r="G75">
        <f>IF('Qualitative Daten'!G82=9900,1,0)</f>
        <v>0</v>
      </c>
      <c r="H75">
        <f>IF('Qualitative Daten'!H82=4600,1,0)</f>
        <v>0</v>
      </c>
      <c r="I75">
        <f>IF('Qualitative Daten'!I82=4000,1,0)</f>
        <v>0</v>
      </c>
      <c r="J75">
        <f>IF('Qualitative Daten'!J82=6999,1,0)</f>
        <v>0</v>
      </c>
      <c r="K75">
        <f>IF('Qualitative Daten'!K82=2490,1,0)</f>
        <v>0</v>
      </c>
      <c r="L75">
        <f>IF('Qualitative Daten'!L82=3900,1,0)</f>
        <v>0</v>
      </c>
      <c r="M75">
        <f>IF('Qualitative Daten'!M82="&gt;",1,0)</f>
        <v>0</v>
      </c>
      <c r="N75">
        <f>IF('Qualitative Daten'!N82="&gt;",1,0)</f>
        <v>0</v>
      </c>
      <c r="O75">
        <f>IF('Qualitative Daten'!O82="&lt;",1,0)</f>
        <v>0</v>
      </c>
      <c r="P75">
        <f>IF('Qualitative Daten'!P82=500,1,0)</f>
        <v>0</v>
      </c>
      <c r="Q75">
        <f>IF('Qualitative Daten'!Q82=836,1,0)</f>
        <v>0</v>
      </c>
      <c r="R75">
        <f>IF('Qualitative Daten'!R82=4500,1,0)</f>
        <v>0</v>
      </c>
      <c r="S75">
        <f>IF('Qualitative Daten'!S82=64000,1,0)</f>
        <v>0</v>
      </c>
      <c r="T75">
        <f>IF('Qualitative Daten'!T82=699,1,0)</f>
        <v>0</v>
      </c>
      <c r="U75">
        <f>IF('Qualitative Daten'!U82=254,1,0)</f>
        <v>0</v>
      </c>
      <c r="V75">
        <f>IF('Qualitative Daten'!V82=2500,1,0)</f>
        <v>0</v>
      </c>
      <c r="W75">
        <f>IF('Qualitative Daten'!W82=49000,1,0)</f>
        <v>0</v>
      </c>
      <c r="X75">
        <f>IF('Qualitative Daten'!X82=45,1,0)</f>
        <v>0</v>
      </c>
      <c r="Y75">
        <f>IF('Qualitative Daten'!Y82=699,1,0)</f>
        <v>0</v>
      </c>
      <c r="Z75">
        <f>IF('Qualitative Daten'!Z82=51,1,0)</f>
        <v>0</v>
      </c>
      <c r="AA75">
        <f>IF('Qualitative Daten'!AA82=78,1,0)</f>
        <v>0</v>
      </c>
      <c r="AB75">
        <f>IF('Qualitative Daten'!AB82=6,1,0)</f>
        <v>0</v>
      </c>
      <c r="AC75">
        <f>IF('Qualitative Daten'!AC82=80,1,0)</f>
        <v>0</v>
      </c>
      <c r="AD75">
        <f>IF('Qualitative Daten'!AD82=32,1,0)</f>
        <v>0</v>
      </c>
      <c r="AE75">
        <f>IF('Qualitative Daten'!AE82=0,1,0)</f>
        <v>1</v>
      </c>
      <c r="AF75">
        <f>IF('Qualitative Daten'!AF82=35000,1,0)</f>
        <v>0</v>
      </c>
      <c r="AG75">
        <f>IF('Qualitative Daten'!AG82=1000,1,0)</f>
        <v>0</v>
      </c>
      <c r="AH75">
        <f>IF('Qualitative Daten'!AH82=8,1,0)</f>
        <v>0</v>
      </c>
      <c r="AI75">
        <f>IF('Qualitative Daten'!AI82=1,1,0)</f>
        <v>0</v>
      </c>
      <c r="AJ75">
        <f>IF('Qualitative Daten'!AJ82=7,1,0)</f>
        <v>0</v>
      </c>
      <c r="AK75">
        <f>IF('Qualitative Daten'!AK82=8,1,0)</f>
        <v>0</v>
      </c>
      <c r="AL75">
        <f>IF('Qualitative Daten'!AL82=600,1,0)</f>
        <v>0</v>
      </c>
      <c r="AM75">
        <f>IF('Qualitative Daten'!AM82=800,1,0)</f>
        <v>0</v>
      </c>
      <c r="AN75">
        <f>IF('Qualitative Daten'!AN82=42,1,0)</f>
        <v>0</v>
      </c>
      <c r="AO75">
        <f>IF('Qualitative Daten'!AO82=43,1,0)</f>
        <v>0</v>
      </c>
      <c r="AP75">
        <f>IF('Qualitative Daten'!AP82=9,1,0)</f>
        <v>0</v>
      </c>
      <c r="AQ75">
        <f>IF('Qualitative Daten'!AQ82=81,1,0)</f>
        <v>0</v>
      </c>
      <c r="AR75">
        <f>IF('Qualitative Daten'!AR82=20,1,0)</f>
        <v>0</v>
      </c>
      <c r="AS75">
        <f>IF('Qualitative Daten'!AS82=1,1,0)</f>
        <v>0</v>
      </c>
      <c r="AT75">
        <f>IF('Qualitative Daten'!AT82=6,1,0)</f>
        <v>0</v>
      </c>
      <c r="AU75">
        <f>IF('Qualitative Daten'!AU82=1,1,0)</f>
        <v>0</v>
      </c>
      <c r="AV75">
        <f>IF('Qualitative Daten'!AV82=1,1,0)</f>
        <v>0</v>
      </c>
      <c r="AW75">
        <f>IF(OR('Qualitative Daten'!AW82=0.6,'Qualitative Daten'!AW82="3'5"),1,0)</f>
        <v>0</v>
      </c>
      <c r="AX75">
        <f>IF(OR('Qualitative Daten'!AX82=2.25,'Qualitative Daten'!AX82="2,1'4",'Qualitative Daten'!AX82="9'4"),1,0)</f>
        <v>0</v>
      </c>
      <c r="AY75">
        <f>IF('Qualitative Daten'!AY82=1,1,0)</f>
        <v>0</v>
      </c>
      <c r="AZ75">
        <f>IF('Qualitative Daten'!AZ82=3,1,0)</f>
        <v>0</v>
      </c>
      <c r="BA75">
        <f>IF('Qualitative Daten'!BA82=6,1,0)</f>
        <v>0</v>
      </c>
      <c r="BB75">
        <f>IF('Qualitative Daten'!BB82=1,1,0)</f>
        <v>0</v>
      </c>
      <c r="BC75">
        <f>IF('Qualitative Daten'!BC82="&gt;",1,0)</f>
        <v>0</v>
      </c>
      <c r="BD75">
        <f>IF('Qualitative Daten'!BD82="&lt;",1,0)</f>
        <v>0</v>
      </c>
      <c r="BE75">
        <f>IF('Qualitative Daten'!BE82=2,1,0)</f>
        <v>0</v>
      </c>
      <c r="BF75">
        <f>IF('Qualitative Daten'!BF82=7,1,0)</f>
        <v>0</v>
      </c>
      <c r="BG75">
        <f>IF('Qualitative Daten'!BG82=0,1,0)</f>
        <v>1</v>
      </c>
      <c r="BH75">
        <f>IF('Qualitative Daten'!BH82="7'3",1,0)</f>
        <v>0</v>
      </c>
      <c r="BI75">
        <f>IF('Qualitative Daten'!BI82="9'10",1,0)</f>
        <v>0</v>
      </c>
      <c r="BJ75">
        <f>IF('Qualitative Daten'!BJ82="1'6",1,0)</f>
        <v>0</v>
      </c>
      <c r="BK75">
        <f>IF('Qualitative Daten'!BK82=5.8,1,0)</f>
        <v>0</v>
      </c>
      <c r="BL75">
        <f>IF('Qualitative Daten'!BL82=37.7,1,0)</f>
        <v>0</v>
      </c>
      <c r="BM75">
        <f>IF('Qualitative Daten'!BM82=0,1,0)</f>
        <v>1</v>
      </c>
      <c r="BN75">
        <f>IF('Qualitative Daten'!BN82=2.56,1,0)</f>
        <v>0</v>
      </c>
      <c r="BO75">
        <f>IF('Qualitative Daten'!BO82=1.49,1,0)</f>
        <v>0</v>
      </c>
      <c r="BP75">
        <f>IF('Qualitative Daten'!BP82=3.5,1,0)</f>
        <v>0</v>
      </c>
      <c r="BQ75">
        <f>IF('Qualitative Daten'!BQ82=4.82,1,0)</f>
        <v>0</v>
      </c>
      <c r="BR75">
        <f>IF('Qualitative Daten'!BR82=2,1,0)</f>
        <v>0</v>
      </c>
      <c r="BS75">
        <f>IF('Qualitative Daten'!BS82=3,1,0)</f>
        <v>0</v>
      </c>
      <c r="BT75">
        <f>IF('Qualitative Daten'!BT82=15,1,0)</f>
        <v>0</v>
      </c>
      <c r="BU75">
        <f>IF('Qualitative Daten'!BU82=8,1,0)</f>
        <v>0</v>
      </c>
      <c r="BV75">
        <f>IF('Qualitative Daten'!BV82=14,1,0)</f>
        <v>0</v>
      </c>
      <c r="BW75">
        <f>IF('Qualitative Daten'!BW82=2,1,0)</f>
        <v>0</v>
      </c>
      <c r="BY75">
        <f t="shared" si="7"/>
        <v>3</v>
      </c>
      <c r="BZ75">
        <f t="shared" si="8"/>
        <v>70</v>
      </c>
      <c r="CA75">
        <f>COUNTIF('Qualitative Daten'!C82:BW82,999)</f>
        <v>0</v>
      </c>
      <c r="CB75" s="2">
        <f t="shared" si="9"/>
        <v>4.1095890410958902E-2</v>
      </c>
      <c r="CC75" s="2">
        <f t="shared" si="10"/>
        <v>2.2727272727272728E-2</v>
      </c>
      <c r="CD75" s="2">
        <f t="shared" si="11"/>
        <v>5.8823529411764705E-2</v>
      </c>
      <c r="CE75" s="2">
        <f t="shared" si="12"/>
        <v>0.16666666666666666</v>
      </c>
      <c r="CF75" s="2">
        <f t="shared" si="13"/>
        <v>0</v>
      </c>
    </row>
    <row r="76" spans="1:84" x14ac:dyDescent="0.35">
      <c r="A76">
        <f>'Qualitative Daten'!A83</f>
        <v>0</v>
      </c>
      <c r="B76">
        <f>'Qualitative Daten'!B83</f>
        <v>0</v>
      </c>
      <c r="C76">
        <f>IF('Qualitative Daten'!C83=7000,1,0)</f>
        <v>0</v>
      </c>
      <c r="D76">
        <f>IF('Qualitative Daten'!D83=5300,1,0)</f>
        <v>0</v>
      </c>
      <c r="E76">
        <f>IF('Qualitative Daten'!E83=4080,1,0)</f>
        <v>0</v>
      </c>
      <c r="F76">
        <f>IF('Qualitative Daten'!F83=12500,1,0)</f>
        <v>0</v>
      </c>
      <c r="G76">
        <f>IF('Qualitative Daten'!G83=9900,1,0)</f>
        <v>0</v>
      </c>
      <c r="H76">
        <f>IF('Qualitative Daten'!H83=4600,1,0)</f>
        <v>0</v>
      </c>
      <c r="I76">
        <f>IF('Qualitative Daten'!I83=4000,1,0)</f>
        <v>0</v>
      </c>
      <c r="J76">
        <f>IF('Qualitative Daten'!J83=6999,1,0)</f>
        <v>0</v>
      </c>
      <c r="K76">
        <f>IF('Qualitative Daten'!K83=2490,1,0)</f>
        <v>0</v>
      </c>
      <c r="L76">
        <f>IF('Qualitative Daten'!L83=3900,1,0)</f>
        <v>0</v>
      </c>
      <c r="M76">
        <f>IF('Qualitative Daten'!M83="&gt;",1,0)</f>
        <v>0</v>
      </c>
      <c r="N76">
        <f>IF('Qualitative Daten'!N83="&gt;",1,0)</f>
        <v>0</v>
      </c>
      <c r="O76">
        <f>IF('Qualitative Daten'!O83="&lt;",1,0)</f>
        <v>0</v>
      </c>
      <c r="P76">
        <f>IF('Qualitative Daten'!P83=500,1,0)</f>
        <v>0</v>
      </c>
      <c r="Q76">
        <f>IF('Qualitative Daten'!Q83=836,1,0)</f>
        <v>0</v>
      </c>
      <c r="R76">
        <f>IF('Qualitative Daten'!R83=4500,1,0)</f>
        <v>0</v>
      </c>
      <c r="S76">
        <f>IF('Qualitative Daten'!S83=64000,1,0)</f>
        <v>0</v>
      </c>
      <c r="T76">
        <f>IF('Qualitative Daten'!T83=699,1,0)</f>
        <v>0</v>
      </c>
      <c r="U76">
        <f>IF('Qualitative Daten'!U83=254,1,0)</f>
        <v>0</v>
      </c>
      <c r="V76">
        <f>IF('Qualitative Daten'!V83=2500,1,0)</f>
        <v>0</v>
      </c>
      <c r="W76">
        <f>IF('Qualitative Daten'!W83=49000,1,0)</f>
        <v>0</v>
      </c>
      <c r="X76">
        <f>IF('Qualitative Daten'!X83=45,1,0)</f>
        <v>0</v>
      </c>
      <c r="Y76">
        <f>IF('Qualitative Daten'!Y83=699,1,0)</f>
        <v>0</v>
      </c>
      <c r="Z76">
        <f>IF('Qualitative Daten'!Z83=51,1,0)</f>
        <v>0</v>
      </c>
      <c r="AA76">
        <f>IF('Qualitative Daten'!AA83=78,1,0)</f>
        <v>0</v>
      </c>
      <c r="AB76">
        <f>IF('Qualitative Daten'!AB83=6,1,0)</f>
        <v>0</v>
      </c>
      <c r="AC76">
        <f>IF('Qualitative Daten'!AC83=80,1,0)</f>
        <v>0</v>
      </c>
      <c r="AD76">
        <f>IF('Qualitative Daten'!AD83=32,1,0)</f>
        <v>0</v>
      </c>
      <c r="AE76">
        <f>IF('Qualitative Daten'!AE83=0,1,0)</f>
        <v>1</v>
      </c>
      <c r="AF76">
        <f>IF('Qualitative Daten'!AF83=35000,1,0)</f>
        <v>0</v>
      </c>
      <c r="AG76">
        <f>IF('Qualitative Daten'!AG83=1000,1,0)</f>
        <v>0</v>
      </c>
      <c r="AH76">
        <f>IF('Qualitative Daten'!AH83=8,1,0)</f>
        <v>0</v>
      </c>
      <c r="AI76">
        <f>IF('Qualitative Daten'!AI83=1,1,0)</f>
        <v>0</v>
      </c>
      <c r="AJ76">
        <f>IF('Qualitative Daten'!AJ83=7,1,0)</f>
        <v>0</v>
      </c>
      <c r="AK76">
        <f>IF('Qualitative Daten'!AK83=8,1,0)</f>
        <v>0</v>
      </c>
      <c r="AL76">
        <f>IF('Qualitative Daten'!AL83=600,1,0)</f>
        <v>0</v>
      </c>
      <c r="AM76">
        <f>IF('Qualitative Daten'!AM83=800,1,0)</f>
        <v>0</v>
      </c>
      <c r="AN76">
        <f>IF('Qualitative Daten'!AN83=42,1,0)</f>
        <v>0</v>
      </c>
      <c r="AO76">
        <f>IF('Qualitative Daten'!AO83=43,1,0)</f>
        <v>0</v>
      </c>
      <c r="AP76">
        <f>IF('Qualitative Daten'!AP83=9,1,0)</f>
        <v>0</v>
      </c>
      <c r="AQ76">
        <f>IF('Qualitative Daten'!AQ83=81,1,0)</f>
        <v>0</v>
      </c>
      <c r="AR76">
        <f>IF('Qualitative Daten'!AR83=20,1,0)</f>
        <v>0</v>
      </c>
      <c r="AS76">
        <f>IF('Qualitative Daten'!AS83=1,1,0)</f>
        <v>0</v>
      </c>
      <c r="AT76">
        <f>IF('Qualitative Daten'!AT83=6,1,0)</f>
        <v>0</v>
      </c>
      <c r="AU76">
        <f>IF('Qualitative Daten'!AU83=1,1,0)</f>
        <v>0</v>
      </c>
      <c r="AV76">
        <f>IF('Qualitative Daten'!AV83=1,1,0)</f>
        <v>0</v>
      </c>
      <c r="AW76">
        <f>IF(OR('Qualitative Daten'!AW83=0.6,'Qualitative Daten'!AW83="3'5"),1,0)</f>
        <v>0</v>
      </c>
      <c r="AX76">
        <f>IF(OR('Qualitative Daten'!AX83=2.25,'Qualitative Daten'!AX83="2,1'4",'Qualitative Daten'!AX83="9'4"),1,0)</f>
        <v>0</v>
      </c>
      <c r="AY76">
        <f>IF('Qualitative Daten'!AY83=1,1,0)</f>
        <v>0</v>
      </c>
      <c r="AZ76">
        <f>IF('Qualitative Daten'!AZ83=3,1,0)</f>
        <v>0</v>
      </c>
      <c r="BA76">
        <f>IF('Qualitative Daten'!BA83=6,1,0)</f>
        <v>0</v>
      </c>
      <c r="BB76">
        <f>IF('Qualitative Daten'!BB83=1,1,0)</f>
        <v>0</v>
      </c>
      <c r="BC76">
        <f>IF('Qualitative Daten'!BC83="&gt;",1,0)</f>
        <v>0</v>
      </c>
      <c r="BD76">
        <f>IF('Qualitative Daten'!BD83="&lt;",1,0)</f>
        <v>0</v>
      </c>
      <c r="BE76">
        <f>IF('Qualitative Daten'!BE83=2,1,0)</f>
        <v>0</v>
      </c>
      <c r="BF76">
        <f>IF('Qualitative Daten'!BF83=7,1,0)</f>
        <v>0</v>
      </c>
      <c r="BG76">
        <f>IF('Qualitative Daten'!BG83=0,1,0)</f>
        <v>1</v>
      </c>
      <c r="BH76">
        <f>IF('Qualitative Daten'!BH83="7'3",1,0)</f>
        <v>0</v>
      </c>
      <c r="BI76">
        <f>IF('Qualitative Daten'!BI83="9'10",1,0)</f>
        <v>0</v>
      </c>
      <c r="BJ76">
        <f>IF('Qualitative Daten'!BJ83="1'6",1,0)</f>
        <v>0</v>
      </c>
      <c r="BK76">
        <f>IF('Qualitative Daten'!BK83=5.8,1,0)</f>
        <v>0</v>
      </c>
      <c r="BL76">
        <f>IF('Qualitative Daten'!BL83=37.7,1,0)</f>
        <v>0</v>
      </c>
      <c r="BM76">
        <f>IF('Qualitative Daten'!BM83=0,1,0)</f>
        <v>1</v>
      </c>
      <c r="BN76">
        <f>IF('Qualitative Daten'!BN83=2.56,1,0)</f>
        <v>0</v>
      </c>
      <c r="BO76">
        <f>IF('Qualitative Daten'!BO83=1.49,1,0)</f>
        <v>0</v>
      </c>
      <c r="BP76">
        <f>IF('Qualitative Daten'!BP83=3.5,1,0)</f>
        <v>0</v>
      </c>
      <c r="BQ76">
        <f>IF('Qualitative Daten'!BQ83=4.82,1,0)</f>
        <v>0</v>
      </c>
      <c r="BR76">
        <f>IF('Qualitative Daten'!BR83=2,1,0)</f>
        <v>0</v>
      </c>
      <c r="BS76">
        <f>IF('Qualitative Daten'!BS83=3,1,0)</f>
        <v>0</v>
      </c>
      <c r="BT76">
        <f>IF('Qualitative Daten'!BT83=15,1,0)</f>
        <v>0</v>
      </c>
      <c r="BU76">
        <f>IF('Qualitative Daten'!BU83=8,1,0)</f>
        <v>0</v>
      </c>
      <c r="BV76">
        <f>IF('Qualitative Daten'!BV83=14,1,0)</f>
        <v>0</v>
      </c>
      <c r="BW76">
        <f>IF('Qualitative Daten'!BW83=2,1,0)</f>
        <v>0</v>
      </c>
      <c r="BY76">
        <f t="shared" si="7"/>
        <v>3</v>
      </c>
      <c r="BZ76">
        <f t="shared" si="8"/>
        <v>70</v>
      </c>
      <c r="CA76">
        <f>COUNTIF('Qualitative Daten'!C83:BW83,999)</f>
        <v>0</v>
      </c>
      <c r="CB76" s="2">
        <f t="shared" si="9"/>
        <v>4.1095890410958902E-2</v>
      </c>
      <c r="CC76" s="2">
        <f t="shared" si="10"/>
        <v>2.2727272727272728E-2</v>
      </c>
      <c r="CD76" s="2">
        <f t="shared" si="11"/>
        <v>5.8823529411764705E-2</v>
      </c>
      <c r="CE76" s="2">
        <f t="shared" si="12"/>
        <v>0.16666666666666666</v>
      </c>
      <c r="CF76" s="2">
        <f t="shared" si="13"/>
        <v>0</v>
      </c>
    </row>
    <row r="77" spans="1:84" x14ac:dyDescent="0.35">
      <c r="A77">
        <f>'Qualitative Daten'!A84</f>
        <v>0</v>
      </c>
      <c r="B77">
        <f>'Qualitative Daten'!B84</f>
        <v>0</v>
      </c>
      <c r="C77">
        <f>IF('Qualitative Daten'!C84=7000,1,0)</f>
        <v>0</v>
      </c>
      <c r="D77">
        <f>IF('Qualitative Daten'!D84=5300,1,0)</f>
        <v>0</v>
      </c>
      <c r="E77">
        <f>IF('Qualitative Daten'!E84=4080,1,0)</f>
        <v>0</v>
      </c>
      <c r="F77">
        <f>IF('Qualitative Daten'!F84=12500,1,0)</f>
        <v>0</v>
      </c>
      <c r="G77">
        <f>IF('Qualitative Daten'!G84=9900,1,0)</f>
        <v>0</v>
      </c>
      <c r="H77">
        <f>IF('Qualitative Daten'!H84=4600,1,0)</f>
        <v>0</v>
      </c>
      <c r="I77">
        <f>IF('Qualitative Daten'!I84=4000,1,0)</f>
        <v>0</v>
      </c>
      <c r="J77">
        <f>IF('Qualitative Daten'!J84=6999,1,0)</f>
        <v>0</v>
      </c>
      <c r="K77">
        <f>IF('Qualitative Daten'!K84=2490,1,0)</f>
        <v>0</v>
      </c>
      <c r="L77">
        <f>IF('Qualitative Daten'!L84=3900,1,0)</f>
        <v>0</v>
      </c>
      <c r="M77">
        <f>IF('Qualitative Daten'!M84="&gt;",1,0)</f>
        <v>0</v>
      </c>
      <c r="N77">
        <f>IF('Qualitative Daten'!N84="&gt;",1,0)</f>
        <v>0</v>
      </c>
      <c r="O77">
        <f>IF('Qualitative Daten'!O84="&lt;",1,0)</f>
        <v>0</v>
      </c>
      <c r="P77">
        <f>IF('Qualitative Daten'!P84=500,1,0)</f>
        <v>0</v>
      </c>
      <c r="Q77">
        <f>IF('Qualitative Daten'!Q84=836,1,0)</f>
        <v>0</v>
      </c>
      <c r="R77">
        <f>IF('Qualitative Daten'!R84=4500,1,0)</f>
        <v>0</v>
      </c>
      <c r="S77">
        <f>IF('Qualitative Daten'!S84=64000,1,0)</f>
        <v>0</v>
      </c>
      <c r="T77">
        <f>IF('Qualitative Daten'!T84=699,1,0)</f>
        <v>0</v>
      </c>
      <c r="U77">
        <f>IF('Qualitative Daten'!U84=254,1,0)</f>
        <v>0</v>
      </c>
      <c r="V77">
        <f>IF('Qualitative Daten'!V84=2500,1,0)</f>
        <v>0</v>
      </c>
      <c r="W77">
        <f>IF('Qualitative Daten'!W84=49000,1,0)</f>
        <v>0</v>
      </c>
      <c r="X77">
        <f>IF('Qualitative Daten'!X84=45,1,0)</f>
        <v>0</v>
      </c>
      <c r="Y77">
        <f>IF('Qualitative Daten'!Y84=699,1,0)</f>
        <v>0</v>
      </c>
      <c r="Z77">
        <f>IF('Qualitative Daten'!Z84=51,1,0)</f>
        <v>0</v>
      </c>
      <c r="AA77">
        <f>IF('Qualitative Daten'!AA84=78,1,0)</f>
        <v>0</v>
      </c>
      <c r="AB77">
        <f>IF('Qualitative Daten'!AB84=6,1,0)</f>
        <v>0</v>
      </c>
      <c r="AC77">
        <f>IF('Qualitative Daten'!AC84=80,1,0)</f>
        <v>0</v>
      </c>
      <c r="AD77">
        <f>IF('Qualitative Daten'!AD84=32,1,0)</f>
        <v>0</v>
      </c>
      <c r="AE77">
        <f>IF('Qualitative Daten'!AE84=0,1,0)</f>
        <v>1</v>
      </c>
      <c r="AF77">
        <f>IF('Qualitative Daten'!AF84=35000,1,0)</f>
        <v>0</v>
      </c>
      <c r="AG77">
        <f>IF('Qualitative Daten'!AG84=1000,1,0)</f>
        <v>0</v>
      </c>
      <c r="AH77">
        <f>IF('Qualitative Daten'!AH84=8,1,0)</f>
        <v>0</v>
      </c>
      <c r="AI77">
        <f>IF('Qualitative Daten'!AI84=1,1,0)</f>
        <v>0</v>
      </c>
      <c r="AJ77">
        <f>IF('Qualitative Daten'!AJ84=7,1,0)</f>
        <v>0</v>
      </c>
      <c r="AK77">
        <f>IF('Qualitative Daten'!AK84=8,1,0)</f>
        <v>0</v>
      </c>
      <c r="AL77">
        <f>IF('Qualitative Daten'!AL84=600,1,0)</f>
        <v>0</v>
      </c>
      <c r="AM77">
        <f>IF('Qualitative Daten'!AM84=800,1,0)</f>
        <v>0</v>
      </c>
      <c r="AN77">
        <f>IF('Qualitative Daten'!AN84=42,1,0)</f>
        <v>0</v>
      </c>
      <c r="AO77">
        <f>IF('Qualitative Daten'!AO84=43,1,0)</f>
        <v>0</v>
      </c>
      <c r="AP77">
        <f>IF('Qualitative Daten'!AP84=9,1,0)</f>
        <v>0</v>
      </c>
      <c r="AQ77">
        <f>IF('Qualitative Daten'!AQ84=81,1,0)</f>
        <v>0</v>
      </c>
      <c r="AR77">
        <f>IF('Qualitative Daten'!AR84=20,1,0)</f>
        <v>0</v>
      </c>
      <c r="AS77">
        <f>IF('Qualitative Daten'!AS84=1,1,0)</f>
        <v>0</v>
      </c>
      <c r="AT77">
        <f>IF('Qualitative Daten'!AT84=6,1,0)</f>
        <v>0</v>
      </c>
      <c r="AU77">
        <f>IF('Qualitative Daten'!AU84=1,1,0)</f>
        <v>0</v>
      </c>
      <c r="AV77">
        <f>IF('Qualitative Daten'!AV84=1,1,0)</f>
        <v>0</v>
      </c>
      <c r="AW77">
        <f>IF(OR('Qualitative Daten'!AW84=0.6,'Qualitative Daten'!AW84="3'5"),1,0)</f>
        <v>0</v>
      </c>
      <c r="AX77">
        <f>IF(OR('Qualitative Daten'!AX84=2.25,'Qualitative Daten'!AX84="2,1'4",'Qualitative Daten'!AX84="9'4"),1,0)</f>
        <v>0</v>
      </c>
      <c r="AY77">
        <f>IF('Qualitative Daten'!AY84=1,1,0)</f>
        <v>0</v>
      </c>
      <c r="AZ77">
        <f>IF('Qualitative Daten'!AZ84=3,1,0)</f>
        <v>0</v>
      </c>
      <c r="BA77">
        <f>IF('Qualitative Daten'!BA84=6,1,0)</f>
        <v>0</v>
      </c>
      <c r="BB77">
        <f>IF('Qualitative Daten'!BB84=1,1,0)</f>
        <v>0</v>
      </c>
      <c r="BC77">
        <f>IF('Qualitative Daten'!BC84="&gt;",1,0)</f>
        <v>0</v>
      </c>
      <c r="BD77">
        <f>IF('Qualitative Daten'!BD84="&lt;",1,0)</f>
        <v>0</v>
      </c>
      <c r="BE77">
        <f>IF('Qualitative Daten'!BE84=2,1,0)</f>
        <v>0</v>
      </c>
      <c r="BF77">
        <f>IF('Qualitative Daten'!BF84=7,1,0)</f>
        <v>0</v>
      </c>
      <c r="BG77">
        <f>IF('Qualitative Daten'!BG84=0,1,0)</f>
        <v>1</v>
      </c>
      <c r="BH77">
        <f>IF('Qualitative Daten'!BH84="7'3",1,0)</f>
        <v>0</v>
      </c>
      <c r="BI77">
        <f>IF('Qualitative Daten'!BI84="9'10",1,0)</f>
        <v>0</v>
      </c>
      <c r="BJ77">
        <f>IF('Qualitative Daten'!BJ84="1'6",1,0)</f>
        <v>0</v>
      </c>
      <c r="BK77">
        <f>IF('Qualitative Daten'!BK84=5.8,1,0)</f>
        <v>0</v>
      </c>
      <c r="BL77">
        <f>IF('Qualitative Daten'!BL84=37.7,1,0)</f>
        <v>0</v>
      </c>
      <c r="BM77">
        <f>IF('Qualitative Daten'!BM84=0,1,0)</f>
        <v>1</v>
      </c>
      <c r="BN77">
        <f>IF('Qualitative Daten'!BN84=2.56,1,0)</f>
        <v>0</v>
      </c>
      <c r="BO77">
        <f>IF('Qualitative Daten'!BO84=1.49,1,0)</f>
        <v>0</v>
      </c>
      <c r="BP77">
        <f>IF('Qualitative Daten'!BP84=3.5,1,0)</f>
        <v>0</v>
      </c>
      <c r="BQ77">
        <f>IF('Qualitative Daten'!BQ84=4.82,1,0)</f>
        <v>0</v>
      </c>
      <c r="BR77">
        <f>IF('Qualitative Daten'!BR84=2,1,0)</f>
        <v>0</v>
      </c>
      <c r="BS77">
        <f>IF('Qualitative Daten'!BS84=3,1,0)</f>
        <v>0</v>
      </c>
      <c r="BT77">
        <f>IF('Qualitative Daten'!BT84=15,1,0)</f>
        <v>0</v>
      </c>
      <c r="BU77">
        <f>IF('Qualitative Daten'!BU84=8,1,0)</f>
        <v>0</v>
      </c>
      <c r="BV77">
        <f>IF('Qualitative Daten'!BV84=14,1,0)</f>
        <v>0</v>
      </c>
      <c r="BW77">
        <f>IF('Qualitative Daten'!BW84=2,1,0)</f>
        <v>0</v>
      </c>
      <c r="BY77">
        <f t="shared" si="7"/>
        <v>3</v>
      </c>
      <c r="BZ77">
        <f t="shared" si="8"/>
        <v>70</v>
      </c>
      <c r="CA77">
        <f>COUNTIF('Qualitative Daten'!C84:BW84,999)</f>
        <v>0</v>
      </c>
      <c r="CB77" s="2">
        <f t="shared" si="9"/>
        <v>4.1095890410958902E-2</v>
      </c>
      <c r="CC77" s="2">
        <f t="shared" si="10"/>
        <v>2.2727272727272728E-2</v>
      </c>
      <c r="CD77" s="2">
        <f t="shared" si="11"/>
        <v>5.8823529411764705E-2</v>
      </c>
      <c r="CE77" s="2">
        <f t="shared" si="12"/>
        <v>0.16666666666666666</v>
      </c>
      <c r="CF77" s="2">
        <f t="shared" si="13"/>
        <v>0</v>
      </c>
    </row>
    <row r="78" spans="1:84" x14ac:dyDescent="0.35">
      <c r="A78">
        <f>'Qualitative Daten'!A85</f>
        <v>0</v>
      </c>
      <c r="B78">
        <f>'Qualitative Daten'!B85</f>
        <v>0</v>
      </c>
      <c r="C78">
        <f>IF('Qualitative Daten'!C85=7000,1,0)</f>
        <v>0</v>
      </c>
      <c r="D78">
        <f>IF('Qualitative Daten'!D85=5300,1,0)</f>
        <v>0</v>
      </c>
      <c r="E78">
        <f>IF('Qualitative Daten'!E85=4080,1,0)</f>
        <v>0</v>
      </c>
      <c r="F78">
        <f>IF('Qualitative Daten'!F85=12500,1,0)</f>
        <v>0</v>
      </c>
      <c r="G78">
        <f>IF('Qualitative Daten'!G85=9900,1,0)</f>
        <v>0</v>
      </c>
      <c r="H78">
        <f>IF('Qualitative Daten'!H85=4600,1,0)</f>
        <v>0</v>
      </c>
      <c r="I78">
        <f>IF('Qualitative Daten'!I85=4000,1,0)</f>
        <v>0</v>
      </c>
      <c r="J78">
        <f>IF('Qualitative Daten'!J85=6999,1,0)</f>
        <v>0</v>
      </c>
      <c r="K78">
        <f>IF('Qualitative Daten'!K85=2490,1,0)</f>
        <v>0</v>
      </c>
      <c r="L78">
        <f>IF('Qualitative Daten'!L85=3900,1,0)</f>
        <v>0</v>
      </c>
      <c r="M78">
        <f>IF('Qualitative Daten'!M85="&gt;",1,0)</f>
        <v>0</v>
      </c>
      <c r="N78">
        <f>IF('Qualitative Daten'!N85="&gt;",1,0)</f>
        <v>0</v>
      </c>
      <c r="O78">
        <f>IF('Qualitative Daten'!O85="&lt;",1,0)</f>
        <v>0</v>
      </c>
      <c r="P78">
        <f>IF('Qualitative Daten'!P85=500,1,0)</f>
        <v>0</v>
      </c>
      <c r="Q78">
        <f>IF('Qualitative Daten'!Q85=836,1,0)</f>
        <v>0</v>
      </c>
      <c r="R78">
        <f>IF('Qualitative Daten'!R85=4500,1,0)</f>
        <v>0</v>
      </c>
      <c r="S78">
        <f>IF('Qualitative Daten'!S85=64000,1,0)</f>
        <v>0</v>
      </c>
      <c r="T78">
        <f>IF('Qualitative Daten'!T85=699,1,0)</f>
        <v>0</v>
      </c>
      <c r="U78">
        <f>IF('Qualitative Daten'!U85=254,1,0)</f>
        <v>0</v>
      </c>
      <c r="V78">
        <f>IF('Qualitative Daten'!V85=2500,1,0)</f>
        <v>0</v>
      </c>
      <c r="W78">
        <f>IF('Qualitative Daten'!W85=49000,1,0)</f>
        <v>0</v>
      </c>
      <c r="X78">
        <f>IF('Qualitative Daten'!X85=45,1,0)</f>
        <v>0</v>
      </c>
      <c r="Y78">
        <f>IF('Qualitative Daten'!Y85=699,1,0)</f>
        <v>0</v>
      </c>
      <c r="Z78">
        <f>IF('Qualitative Daten'!Z85=51,1,0)</f>
        <v>0</v>
      </c>
      <c r="AA78">
        <f>IF('Qualitative Daten'!AA85=78,1,0)</f>
        <v>0</v>
      </c>
      <c r="AB78">
        <f>IF('Qualitative Daten'!AB85=6,1,0)</f>
        <v>0</v>
      </c>
      <c r="AC78">
        <f>IF('Qualitative Daten'!AC85=80,1,0)</f>
        <v>0</v>
      </c>
      <c r="AD78">
        <f>IF('Qualitative Daten'!AD85=32,1,0)</f>
        <v>0</v>
      </c>
      <c r="AE78">
        <f>IF('Qualitative Daten'!AE85=0,1,0)</f>
        <v>1</v>
      </c>
      <c r="AF78">
        <f>IF('Qualitative Daten'!AF85=35000,1,0)</f>
        <v>0</v>
      </c>
      <c r="AG78">
        <f>IF('Qualitative Daten'!AG85=1000,1,0)</f>
        <v>0</v>
      </c>
      <c r="AH78">
        <f>IF('Qualitative Daten'!AH85=8,1,0)</f>
        <v>0</v>
      </c>
      <c r="AI78">
        <f>IF('Qualitative Daten'!AI85=1,1,0)</f>
        <v>0</v>
      </c>
      <c r="AJ78">
        <f>IF('Qualitative Daten'!AJ85=7,1,0)</f>
        <v>0</v>
      </c>
      <c r="AK78">
        <f>IF('Qualitative Daten'!AK85=8,1,0)</f>
        <v>0</v>
      </c>
      <c r="AL78">
        <f>IF('Qualitative Daten'!AL85=600,1,0)</f>
        <v>0</v>
      </c>
      <c r="AM78">
        <f>IF('Qualitative Daten'!AM85=800,1,0)</f>
        <v>0</v>
      </c>
      <c r="AN78">
        <f>IF('Qualitative Daten'!AN85=42,1,0)</f>
        <v>0</v>
      </c>
      <c r="AO78">
        <f>IF('Qualitative Daten'!AO85=43,1,0)</f>
        <v>0</v>
      </c>
      <c r="AP78">
        <f>IF('Qualitative Daten'!AP85=9,1,0)</f>
        <v>0</v>
      </c>
      <c r="AQ78">
        <f>IF('Qualitative Daten'!AQ85=81,1,0)</f>
        <v>0</v>
      </c>
      <c r="AR78">
        <f>IF('Qualitative Daten'!AR85=20,1,0)</f>
        <v>0</v>
      </c>
      <c r="AS78">
        <f>IF('Qualitative Daten'!AS85=1,1,0)</f>
        <v>0</v>
      </c>
      <c r="AT78">
        <f>IF('Qualitative Daten'!AT85=6,1,0)</f>
        <v>0</v>
      </c>
      <c r="AU78">
        <f>IF('Qualitative Daten'!AU85=1,1,0)</f>
        <v>0</v>
      </c>
      <c r="AV78">
        <f>IF('Qualitative Daten'!AV85=1,1,0)</f>
        <v>0</v>
      </c>
      <c r="AW78">
        <f>IF(OR('Qualitative Daten'!AW85=0.6,'Qualitative Daten'!AW85="3'5"),1,0)</f>
        <v>0</v>
      </c>
      <c r="AX78">
        <f>IF(OR('Qualitative Daten'!AX85=2.25,'Qualitative Daten'!AX85="2,1'4",'Qualitative Daten'!AX85="9'4"),1,0)</f>
        <v>0</v>
      </c>
      <c r="AY78">
        <f>IF('Qualitative Daten'!AY85=1,1,0)</f>
        <v>0</v>
      </c>
      <c r="AZ78">
        <f>IF('Qualitative Daten'!AZ85=3,1,0)</f>
        <v>0</v>
      </c>
      <c r="BA78">
        <f>IF('Qualitative Daten'!BA85=6,1,0)</f>
        <v>0</v>
      </c>
      <c r="BB78">
        <f>IF('Qualitative Daten'!BB85=1,1,0)</f>
        <v>0</v>
      </c>
      <c r="BC78">
        <f>IF('Qualitative Daten'!BC85="&gt;",1,0)</f>
        <v>0</v>
      </c>
      <c r="BD78">
        <f>IF('Qualitative Daten'!BD85="&lt;",1,0)</f>
        <v>0</v>
      </c>
      <c r="BE78">
        <f>IF('Qualitative Daten'!BE85=2,1,0)</f>
        <v>0</v>
      </c>
      <c r="BF78">
        <f>IF('Qualitative Daten'!BF85=7,1,0)</f>
        <v>0</v>
      </c>
      <c r="BG78">
        <f>IF('Qualitative Daten'!BG85=0,1,0)</f>
        <v>1</v>
      </c>
      <c r="BH78">
        <f>IF('Qualitative Daten'!BH85="7'3",1,0)</f>
        <v>0</v>
      </c>
      <c r="BI78">
        <f>IF('Qualitative Daten'!BI85="9'10",1,0)</f>
        <v>0</v>
      </c>
      <c r="BJ78">
        <f>IF('Qualitative Daten'!BJ85="1'6",1,0)</f>
        <v>0</v>
      </c>
      <c r="BK78">
        <f>IF('Qualitative Daten'!BK85=5.8,1,0)</f>
        <v>0</v>
      </c>
      <c r="BL78">
        <f>IF('Qualitative Daten'!BL85=37.7,1,0)</f>
        <v>0</v>
      </c>
      <c r="BM78">
        <f>IF('Qualitative Daten'!BM85=0,1,0)</f>
        <v>1</v>
      </c>
      <c r="BN78">
        <f>IF('Qualitative Daten'!BN85=2.56,1,0)</f>
        <v>0</v>
      </c>
      <c r="BO78">
        <f>IF('Qualitative Daten'!BO85=1.49,1,0)</f>
        <v>0</v>
      </c>
      <c r="BP78">
        <f>IF('Qualitative Daten'!BP85=3.5,1,0)</f>
        <v>0</v>
      </c>
      <c r="BQ78">
        <f>IF('Qualitative Daten'!BQ85=4.82,1,0)</f>
        <v>0</v>
      </c>
      <c r="BR78">
        <f>IF('Qualitative Daten'!BR85=2,1,0)</f>
        <v>0</v>
      </c>
      <c r="BS78">
        <f>IF('Qualitative Daten'!BS85=3,1,0)</f>
        <v>0</v>
      </c>
      <c r="BT78">
        <f>IF('Qualitative Daten'!BT85=15,1,0)</f>
        <v>0</v>
      </c>
      <c r="BU78">
        <f>IF('Qualitative Daten'!BU85=8,1,0)</f>
        <v>0</v>
      </c>
      <c r="BV78">
        <f>IF('Qualitative Daten'!BV85=14,1,0)</f>
        <v>0</v>
      </c>
      <c r="BW78">
        <f>IF('Qualitative Daten'!BW85=2,1,0)</f>
        <v>0</v>
      </c>
      <c r="BY78">
        <f t="shared" si="7"/>
        <v>3</v>
      </c>
      <c r="BZ78">
        <f t="shared" si="8"/>
        <v>70</v>
      </c>
      <c r="CA78">
        <f>COUNTIF('Qualitative Daten'!C85:BW85,999)</f>
        <v>0</v>
      </c>
      <c r="CB78" s="2">
        <f t="shared" si="9"/>
        <v>4.1095890410958902E-2</v>
      </c>
      <c r="CC78" s="2">
        <f t="shared" si="10"/>
        <v>2.2727272727272728E-2</v>
      </c>
      <c r="CD78" s="2">
        <f t="shared" si="11"/>
        <v>5.8823529411764705E-2</v>
      </c>
      <c r="CE78" s="2">
        <f t="shared" si="12"/>
        <v>0.16666666666666666</v>
      </c>
      <c r="CF78" s="2">
        <f t="shared" si="13"/>
        <v>0</v>
      </c>
    </row>
    <row r="79" spans="1:84" x14ac:dyDescent="0.35">
      <c r="A79">
        <f>'Qualitative Daten'!A86</f>
        <v>0</v>
      </c>
      <c r="B79">
        <f>'Qualitative Daten'!B86</f>
        <v>0</v>
      </c>
      <c r="C79">
        <f>IF('Qualitative Daten'!C86=7000,1,0)</f>
        <v>0</v>
      </c>
      <c r="D79">
        <f>IF('Qualitative Daten'!D86=5300,1,0)</f>
        <v>0</v>
      </c>
      <c r="E79">
        <f>IF('Qualitative Daten'!E86=4080,1,0)</f>
        <v>0</v>
      </c>
      <c r="F79">
        <f>IF('Qualitative Daten'!F86=12500,1,0)</f>
        <v>0</v>
      </c>
      <c r="G79">
        <f>IF('Qualitative Daten'!G86=9900,1,0)</f>
        <v>0</v>
      </c>
      <c r="H79">
        <f>IF('Qualitative Daten'!H86=4600,1,0)</f>
        <v>0</v>
      </c>
      <c r="I79">
        <f>IF('Qualitative Daten'!I86=4000,1,0)</f>
        <v>0</v>
      </c>
      <c r="J79">
        <f>IF('Qualitative Daten'!J86=6999,1,0)</f>
        <v>0</v>
      </c>
      <c r="K79">
        <f>IF('Qualitative Daten'!K86=2490,1,0)</f>
        <v>0</v>
      </c>
      <c r="L79">
        <f>IF('Qualitative Daten'!L86=3900,1,0)</f>
        <v>0</v>
      </c>
      <c r="M79">
        <f>IF('Qualitative Daten'!M86="&gt;",1,0)</f>
        <v>0</v>
      </c>
      <c r="N79">
        <f>IF('Qualitative Daten'!N86="&gt;",1,0)</f>
        <v>0</v>
      </c>
      <c r="O79">
        <f>IF('Qualitative Daten'!O86="&lt;",1,0)</f>
        <v>0</v>
      </c>
      <c r="P79">
        <f>IF('Qualitative Daten'!P86=500,1,0)</f>
        <v>0</v>
      </c>
      <c r="Q79">
        <f>IF('Qualitative Daten'!Q86=836,1,0)</f>
        <v>0</v>
      </c>
      <c r="R79">
        <f>IF('Qualitative Daten'!R86=4500,1,0)</f>
        <v>0</v>
      </c>
      <c r="S79">
        <f>IF('Qualitative Daten'!S86=64000,1,0)</f>
        <v>0</v>
      </c>
      <c r="T79">
        <f>IF('Qualitative Daten'!T86=699,1,0)</f>
        <v>0</v>
      </c>
      <c r="U79">
        <f>IF('Qualitative Daten'!U86=254,1,0)</f>
        <v>0</v>
      </c>
      <c r="V79">
        <f>IF('Qualitative Daten'!V86=2500,1,0)</f>
        <v>0</v>
      </c>
      <c r="W79">
        <f>IF('Qualitative Daten'!W86=49000,1,0)</f>
        <v>0</v>
      </c>
      <c r="X79">
        <f>IF('Qualitative Daten'!X86=45,1,0)</f>
        <v>0</v>
      </c>
      <c r="Y79">
        <f>IF('Qualitative Daten'!Y86=699,1,0)</f>
        <v>0</v>
      </c>
      <c r="Z79">
        <f>IF('Qualitative Daten'!Z86=51,1,0)</f>
        <v>0</v>
      </c>
      <c r="AA79">
        <f>IF('Qualitative Daten'!AA86=78,1,0)</f>
        <v>0</v>
      </c>
      <c r="AB79">
        <f>IF('Qualitative Daten'!AB86=6,1,0)</f>
        <v>0</v>
      </c>
      <c r="AC79">
        <f>IF('Qualitative Daten'!AC86=80,1,0)</f>
        <v>0</v>
      </c>
      <c r="AD79">
        <f>IF('Qualitative Daten'!AD86=32,1,0)</f>
        <v>0</v>
      </c>
      <c r="AE79">
        <f>IF('Qualitative Daten'!AE86=0,1,0)</f>
        <v>1</v>
      </c>
      <c r="AF79">
        <f>IF('Qualitative Daten'!AF86=35000,1,0)</f>
        <v>0</v>
      </c>
      <c r="AG79">
        <f>IF('Qualitative Daten'!AG86=1000,1,0)</f>
        <v>0</v>
      </c>
      <c r="AH79">
        <f>IF('Qualitative Daten'!AH86=8,1,0)</f>
        <v>0</v>
      </c>
      <c r="AI79">
        <f>IF('Qualitative Daten'!AI86=1,1,0)</f>
        <v>0</v>
      </c>
      <c r="AJ79">
        <f>IF('Qualitative Daten'!AJ86=7,1,0)</f>
        <v>0</v>
      </c>
      <c r="AK79">
        <f>IF('Qualitative Daten'!AK86=8,1,0)</f>
        <v>0</v>
      </c>
      <c r="AL79">
        <f>IF('Qualitative Daten'!AL86=600,1,0)</f>
        <v>0</v>
      </c>
      <c r="AM79">
        <f>IF('Qualitative Daten'!AM86=800,1,0)</f>
        <v>0</v>
      </c>
      <c r="AN79">
        <f>IF('Qualitative Daten'!AN86=42,1,0)</f>
        <v>0</v>
      </c>
      <c r="AO79">
        <f>IF('Qualitative Daten'!AO86=43,1,0)</f>
        <v>0</v>
      </c>
      <c r="AP79">
        <f>IF('Qualitative Daten'!AP86=9,1,0)</f>
        <v>0</v>
      </c>
      <c r="AQ79">
        <f>IF('Qualitative Daten'!AQ86=81,1,0)</f>
        <v>0</v>
      </c>
      <c r="AR79">
        <f>IF('Qualitative Daten'!AR86=20,1,0)</f>
        <v>0</v>
      </c>
      <c r="AS79">
        <f>IF('Qualitative Daten'!AS86=1,1,0)</f>
        <v>0</v>
      </c>
      <c r="AT79">
        <f>IF('Qualitative Daten'!AT86=6,1,0)</f>
        <v>0</v>
      </c>
      <c r="AU79">
        <f>IF('Qualitative Daten'!AU86=1,1,0)</f>
        <v>0</v>
      </c>
      <c r="AV79">
        <f>IF('Qualitative Daten'!AV86=1,1,0)</f>
        <v>0</v>
      </c>
      <c r="AW79">
        <f>IF(OR('Qualitative Daten'!AW86=0.6,'Qualitative Daten'!AW86="3'5"),1,0)</f>
        <v>0</v>
      </c>
      <c r="AX79">
        <f>IF(OR('Qualitative Daten'!AX86=2.25,'Qualitative Daten'!AX86="2,1'4",'Qualitative Daten'!AX86="9'4"),1,0)</f>
        <v>0</v>
      </c>
      <c r="AY79">
        <f>IF('Qualitative Daten'!AY86=1,1,0)</f>
        <v>0</v>
      </c>
      <c r="AZ79">
        <f>IF('Qualitative Daten'!AZ86=3,1,0)</f>
        <v>0</v>
      </c>
      <c r="BA79">
        <f>IF('Qualitative Daten'!BA86=6,1,0)</f>
        <v>0</v>
      </c>
      <c r="BB79">
        <f>IF('Qualitative Daten'!BB86=1,1,0)</f>
        <v>0</v>
      </c>
      <c r="BC79">
        <f>IF('Qualitative Daten'!BC86="&gt;",1,0)</f>
        <v>0</v>
      </c>
      <c r="BD79">
        <f>IF('Qualitative Daten'!BD86="&lt;",1,0)</f>
        <v>0</v>
      </c>
      <c r="BE79">
        <f>IF('Qualitative Daten'!BE86=2,1,0)</f>
        <v>0</v>
      </c>
      <c r="BF79">
        <f>IF('Qualitative Daten'!BF86=7,1,0)</f>
        <v>0</v>
      </c>
      <c r="BG79">
        <f>IF('Qualitative Daten'!BG86=0,1,0)</f>
        <v>1</v>
      </c>
      <c r="BH79">
        <f>IF('Qualitative Daten'!BH86="7'3",1,0)</f>
        <v>0</v>
      </c>
      <c r="BI79">
        <f>IF('Qualitative Daten'!BI86="9'10",1,0)</f>
        <v>0</v>
      </c>
      <c r="BJ79">
        <f>IF('Qualitative Daten'!BJ86="1'6",1,0)</f>
        <v>0</v>
      </c>
      <c r="BK79">
        <f>IF('Qualitative Daten'!BK86=5.8,1,0)</f>
        <v>0</v>
      </c>
      <c r="BL79">
        <f>IF('Qualitative Daten'!BL86=37.7,1,0)</f>
        <v>0</v>
      </c>
      <c r="BM79">
        <f>IF('Qualitative Daten'!BM86=0,1,0)</f>
        <v>1</v>
      </c>
      <c r="BN79">
        <f>IF('Qualitative Daten'!BN86=2.56,1,0)</f>
        <v>0</v>
      </c>
      <c r="BO79">
        <f>IF('Qualitative Daten'!BO86=1.49,1,0)</f>
        <v>0</v>
      </c>
      <c r="BP79">
        <f>IF('Qualitative Daten'!BP86=3.5,1,0)</f>
        <v>0</v>
      </c>
      <c r="BQ79">
        <f>IF('Qualitative Daten'!BQ86=4.82,1,0)</f>
        <v>0</v>
      </c>
      <c r="BR79">
        <f>IF('Qualitative Daten'!BR86=2,1,0)</f>
        <v>0</v>
      </c>
      <c r="BS79">
        <f>IF('Qualitative Daten'!BS86=3,1,0)</f>
        <v>0</v>
      </c>
      <c r="BT79">
        <f>IF('Qualitative Daten'!BT86=15,1,0)</f>
        <v>0</v>
      </c>
      <c r="BU79">
        <f>IF('Qualitative Daten'!BU86=8,1,0)</f>
        <v>0</v>
      </c>
      <c r="BV79">
        <f>IF('Qualitative Daten'!BV86=14,1,0)</f>
        <v>0</v>
      </c>
      <c r="BW79">
        <f>IF('Qualitative Daten'!BW86=2,1,0)</f>
        <v>0</v>
      </c>
      <c r="BY79">
        <f t="shared" si="7"/>
        <v>3</v>
      </c>
      <c r="BZ79">
        <f t="shared" si="8"/>
        <v>70</v>
      </c>
      <c r="CA79">
        <f>COUNTIF('Qualitative Daten'!C86:BW86,999)</f>
        <v>0</v>
      </c>
      <c r="CB79" s="2">
        <f t="shared" si="9"/>
        <v>4.1095890410958902E-2</v>
      </c>
      <c r="CC79" s="2">
        <f t="shared" si="10"/>
        <v>2.2727272727272728E-2</v>
      </c>
      <c r="CD79" s="2">
        <f t="shared" si="11"/>
        <v>5.8823529411764705E-2</v>
      </c>
      <c r="CE79" s="2">
        <f t="shared" si="12"/>
        <v>0.16666666666666666</v>
      </c>
      <c r="CF79" s="2">
        <f t="shared" si="13"/>
        <v>0</v>
      </c>
    </row>
    <row r="80" spans="1:84" x14ac:dyDescent="0.35">
      <c r="A80">
        <f>'Qualitative Daten'!A87</f>
        <v>0</v>
      </c>
      <c r="B80">
        <f>'Qualitative Daten'!B87</f>
        <v>0</v>
      </c>
      <c r="C80">
        <f>IF('Qualitative Daten'!C87=7000,1,0)</f>
        <v>0</v>
      </c>
      <c r="D80">
        <f>IF('Qualitative Daten'!D87=5300,1,0)</f>
        <v>0</v>
      </c>
      <c r="E80">
        <f>IF('Qualitative Daten'!E87=4080,1,0)</f>
        <v>0</v>
      </c>
      <c r="F80">
        <f>IF('Qualitative Daten'!F87=12500,1,0)</f>
        <v>0</v>
      </c>
      <c r="G80">
        <f>IF('Qualitative Daten'!G87=9900,1,0)</f>
        <v>0</v>
      </c>
      <c r="H80">
        <f>IF('Qualitative Daten'!H87=4600,1,0)</f>
        <v>0</v>
      </c>
      <c r="I80">
        <f>IF('Qualitative Daten'!I87=4000,1,0)</f>
        <v>0</v>
      </c>
      <c r="J80">
        <f>IF('Qualitative Daten'!J87=6999,1,0)</f>
        <v>0</v>
      </c>
      <c r="K80">
        <f>IF('Qualitative Daten'!K87=2490,1,0)</f>
        <v>0</v>
      </c>
      <c r="L80">
        <f>IF('Qualitative Daten'!L87=3900,1,0)</f>
        <v>0</v>
      </c>
      <c r="M80">
        <f>IF('Qualitative Daten'!M87="&gt;",1,0)</f>
        <v>0</v>
      </c>
      <c r="N80">
        <f>IF('Qualitative Daten'!N87="&gt;",1,0)</f>
        <v>0</v>
      </c>
      <c r="O80">
        <f>IF('Qualitative Daten'!O87="&lt;",1,0)</f>
        <v>0</v>
      </c>
      <c r="P80">
        <f>IF('Qualitative Daten'!P87=500,1,0)</f>
        <v>0</v>
      </c>
      <c r="Q80">
        <f>IF('Qualitative Daten'!Q87=836,1,0)</f>
        <v>0</v>
      </c>
      <c r="R80">
        <f>IF('Qualitative Daten'!R87=4500,1,0)</f>
        <v>0</v>
      </c>
      <c r="S80">
        <f>IF('Qualitative Daten'!S87=64000,1,0)</f>
        <v>0</v>
      </c>
      <c r="T80">
        <f>IF('Qualitative Daten'!T87=699,1,0)</f>
        <v>0</v>
      </c>
      <c r="U80">
        <f>IF('Qualitative Daten'!U87=254,1,0)</f>
        <v>0</v>
      </c>
      <c r="V80">
        <f>IF('Qualitative Daten'!V87=2500,1,0)</f>
        <v>0</v>
      </c>
      <c r="W80">
        <f>IF('Qualitative Daten'!W87=49000,1,0)</f>
        <v>0</v>
      </c>
      <c r="X80">
        <f>IF('Qualitative Daten'!X87=45,1,0)</f>
        <v>0</v>
      </c>
      <c r="Y80">
        <f>IF('Qualitative Daten'!Y87=699,1,0)</f>
        <v>0</v>
      </c>
      <c r="Z80">
        <f>IF('Qualitative Daten'!Z87=51,1,0)</f>
        <v>0</v>
      </c>
      <c r="AA80">
        <f>IF('Qualitative Daten'!AA87=78,1,0)</f>
        <v>0</v>
      </c>
      <c r="AB80">
        <f>IF('Qualitative Daten'!AB87=6,1,0)</f>
        <v>0</v>
      </c>
      <c r="AC80">
        <f>IF('Qualitative Daten'!AC87=80,1,0)</f>
        <v>0</v>
      </c>
      <c r="AD80">
        <f>IF('Qualitative Daten'!AD87=32,1,0)</f>
        <v>0</v>
      </c>
      <c r="AE80">
        <f>IF('Qualitative Daten'!AE87=0,1,0)</f>
        <v>1</v>
      </c>
      <c r="AF80">
        <f>IF('Qualitative Daten'!AF87=35000,1,0)</f>
        <v>0</v>
      </c>
      <c r="AG80">
        <f>IF('Qualitative Daten'!AG87=1000,1,0)</f>
        <v>0</v>
      </c>
      <c r="AH80">
        <f>IF('Qualitative Daten'!AH87=8,1,0)</f>
        <v>0</v>
      </c>
      <c r="AI80">
        <f>IF('Qualitative Daten'!AI87=1,1,0)</f>
        <v>0</v>
      </c>
      <c r="AJ80">
        <f>IF('Qualitative Daten'!AJ87=7,1,0)</f>
        <v>0</v>
      </c>
      <c r="AK80">
        <f>IF('Qualitative Daten'!AK87=8,1,0)</f>
        <v>0</v>
      </c>
      <c r="AL80">
        <f>IF('Qualitative Daten'!AL87=600,1,0)</f>
        <v>0</v>
      </c>
      <c r="AM80">
        <f>IF('Qualitative Daten'!AM87=800,1,0)</f>
        <v>0</v>
      </c>
      <c r="AN80">
        <f>IF('Qualitative Daten'!AN87=42,1,0)</f>
        <v>0</v>
      </c>
      <c r="AO80">
        <f>IF('Qualitative Daten'!AO87=43,1,0)</f>
        <v>0</v>
      </c>
      <c r="AP80">
        <f>IF('Qualitative Daten'!AP87=9,1,0)</f>
        <v>0</v>
      </c>
      <c r="AQ80">
        <f>IF('Qualitative Daten'!AQ87=81,1,0)</f>
        <v>0</v>
      </c>
      <c r="AR80">
        <f>IF('Qualitative Daten'!AR87=20,1,0)</f>
        <v>0</v>
      </c>
      <c r="AS80">
        <f>IF('Qualitative Daten'!AS87=1,1,0)</f>
        <v>0</v>
      </c>
      <c r="AT80">
        <f>IF('Qualitative Daten'!AT87=6,1,0)</f>
        <v>0</v>
      </c>
      <c r="AU80">
        <f>IF('Qualitative Daten'!AU87=1,1,0)</f>
        <v>0</v>
      </c>
      <c r="AV80">
        <f>IF('Qualitative Daten'!AV87=1,1,0)</f>
        <v>0</v>
      </c>
      <c r="AW80">
        <f>IF(OR('Qualitative Daten'!AW87=0.6,'Qualitative Daten'!AW87="3'5"),1,0)</f>
        <v>0</v>
      </c>
      <c r="AX80">
        <f>IF(OR('Qualitative Daten'!AX87=2.25,'Qualitative Daten'!AX87="2,1'4",'Qualitative Daten'!AX87="9'4"),1,0)</f>
        <v>0</v>
      </c>
      <c r="AY80">
        <f>IF('Qualitative Daten'!AY87=1,1,0)</f>
        <v>0</v>
      </c>
      <c r="AZ80">
        <f>IF('Qualitative Daten'!AZ87=3,1,0)</f>
        <v>0</v>
      </c>
      <c r="BA80">
        <f>IF('Qualitative Daten'!BA87=6,1,0)</f>
        <v>0</v>
      </c>
      <c r="BB80">
        <f>IF('Qualitative Daten'!BB87=1,1,0)</f>
        <v>0</v>
      </c>
      <c r="BC80">
        <f>IF('Qualitative Daten'!BC87="&gt;",1,0)</f>
        <v>0</v>
      </c>
      <c r="BD80">
        <f>IF('Qualitative Daten'!BD87="&lt;",1,0)</f>
        <v>0</v>
      </c>
      <c r="BE80">
        <f>IF('Qualitative Daten'!BE87=2,1,0)</f>
        <v>0</v>
      </c>
      <c r="BF80">
        <f>IF('Qualitative Daten'!BF87=7,1,0)</f>
        <v>0</v>
      </c>
      <c r="BG80">
        <f>IF('Qualitative Daten'!BG87=0,1,0)</f>
        <v>1</v>
      </c>
      <c r="BH80">
        <f>IF('Qualitative Daten'!BH87="7'3",1,0)</f>
        <v>0</v>
      </c>
      <c r="BI80">
        <f>IF('Qualitative Daten'!BI87="9'10",1,0)</f>
        <v>0</v>
      </c>
      <c r="BJ80">
        <f>IF('Qualitative Daten'!BJ87="1'6",1,0)</f>
        <v>0</v>
      </c>
      <c r="BK80">
        <f>IF('Qualitative Daten'!BK87=5.8,1,0)</f>
        <v>0</v>
      </c>
      <c r="BL80">
        <f>IF('Qualitative Daten'!BL87=37.7,1,0)</f>
        <v>0</v>
      </c>
      <c r="BM80">
        <f>IF('Qualitative Daten'!BM87=0,1,0)</f>
        <v>1</v>
      </c>
      <c r="BN80">
        <f>IF('Qualitative Daten'!BN87=2.56,1,0)</f>
        <v>0</v>
      </c>
      <c r="BO80">
        <f>IF('Qualitative Daten'!BO87=1.49,1,0)</f>
        <v>0</v>
      </c>
      <c r="BP80">
        <f>IF('Qualitative Daten'!BP87=3.5,1,0)</f>
        <v>0</v>
      </c>
      <c r="BQ80">
        <f>IF('Qualitative Daten'!BQ87=4.82,1,0)</f>
        <v>0</v>
      </c>
      <c r="BR80">
        <f>IF('Qualitative Daten'!BR87=2,1,0)</f>
        <v>0</v>
      </c>
      <c r="BS80">
        <f>IF('Qualitative Daten'!BS87=3,1,0)</f>
        <v>0</v>
      </c>
      <c r="BT80">
        <f>IF('Qualitative Daten'!BT87=15,1,0)</f>
        <v>0</v>
      </c>
      <c r="BU80">
        <f>IF('Qualitative Daten'!BU87=8,1,0)</f>
        <v>0</v>
      </c>
      <c r="BV80">
        <f>IF('Qualitative Daten'!BV87=14,1,0)</f>
        <v>0</v>
      </c>
      <c r="BW80">
        <f>IF('Qualitative Daten'!BW87=2,1,0)</f>
        <v>0</v>
      </c>
      <c r="BY80">
        <f t="shared" si="7"/>
        <v>3</v>
      </c>
      <c r="BZ80">
        <f t="shared" si="8"/>
        <v>70</v>
      </c>
      <c r="CA80">
        <f>COUNTIF('Qualitative Daten'!C87:BW87,999)</f>
        <v>0</v>
      </c>
      <c r="CB80" s="2">
        <f t="shared" si="9"/>
        <v>4.1095890410958902E-2</v>
      </c>
      <c r="CC80" s="2">
        <f t="shared" si="10"/>
        <v>2.2727272727272728E-2</v>
      </c>
      <c r="CD80" s="2">
        <f t="shared" si="11"/>
        <v>5.8823529411764705E-2</v>
      </c>
      <c r="CE80" s="2">
        <f t="shared" si="12"/>
        <v>0.16666666666666666</v>
      </c>
      <c r="CF80" s="2">
        <f t="shared" si="13"/>
        <v>0</v>
      </c>
    </row>
    <row r="81" spans="1:84" x14ac:dyDescent="0.35">
      <c r="A81">
        <f>'Qualitative Daten'!A88</f>
        <v>0</v>
      </c>
      <c r="B81">
        <f>'Qualitative Daten'!B88</f>
        <v>0</v>
      </c>
      <c r="C81">
        <f>IF('Qualitative Daten'!C88=7000,1,0)</f>
        <v>0</v>
      </c>
      <c r="D81">
        <f>IF('Qualitative Daten'!D88=5300,1,0)</f>
        <v>0</v>
      </c>
      <c r="E81">
        <f>IF('Qualitative Daten'!E88=4080,1,0)</f>
        <v>0</v>
      </c>
      <c r="F81">
        <f>IF('Qualitative Daten'!F88=12500,1,0)</f>
        <v>0</v>
      </c>
      <c r="G81">
        <f>IF('Qualitative Daten'!G88=9900,1,0)</f>
        <v>0</v>
      </c>
      <c r="H81">
        <f>IF('Qualitative Daten'!H88=4600,1,0)</f>
        <v>0</v>
      </c>
      <c r="I81">
        <f>IF('Qualitative Daten'!I88=4000,1,0)</f>
        <v>0</v>
      </c>
      <c r="J81">
        <f>IF('Qualitative Daten'!J88=6999,1,0)</f>
        <v>0</v>
      </c>
      <c r="K81">
        <f>IF('Qualitative Daten'!K88=2490,1,0)</f>
        <v>0</v>
      </c>
      <c r="L81">
        <f>IF('Qualitative Daten'!L88=3900,1,0)</f>
        <v>0</v>
      </c>
      <c r="M81">
        <f>IF('Qualitative Daten'!M88="&gt;",1,0)</f>
        <v>0</v>
      </c>
      <c r="N81">
        <f>IF('Qualitative Daten'!N88="&gt;",1,0)</f>
        <v>0</v>
      </c>
      <c r="O81">
        <f>IF('Qualitative Daten'!O88="&lt;",1,0)</f>
        <v>0</v>
      </c>
      <c r="P81">
        <f>IF('Qualitative Daten'!P88=500,1,0)</f>
        <v>0</v>
      </c>
      <c r="Q81">
        <f>IF('Qualitative Daten'!Q88=836,1,0)</f>
        <v>0</v>
      </c>
      <c r="R81">
        <f>IF('Qualitative Daten'!R88=4500,1,0)</f>
        <v>0</v>
      </c>
      <c r="S81">
        <f>IF('Qualitative Daten'!S88=64000,1,0)</f>
        <v>0</v>
      </c>
      <c r="T81">
        <f>IF('Qualitative Daten'!T88=699,1,0)</f>
        <v>0</v>
      </c>
      <c r="U81">
        <f>IF('Qualitative Daten'!U88=254,1,0)</f>
        <v>0</v>
      </c>
      <c r="V81">
        <f>IF('Qualitative Daten'!V88=2500,1,0)</f>
        <v>0</v>
      </c>
      <c r="W81">
        <f>IF('Qualitative Daten'!W88=49000,1,0)</f>
        <v>0</v>
      </c>
      <c r="X81">
        <f>IF('Qualitative Daten'!X88=45,1,0)</f>
        <v>0</v>
      </c>
      <c r="Y81">
        <f>IF('Qualitative Daten'!Y88=699,1,0)</f>
        <v>0</v>
      </c>
      <c r="Z81">
        <f>IF('Qualitative Daten'!Z88=51,1,0)</f>
        <v>0</v>
      </c>
      <c r="AA81">
        <f>IF('Qualitative Daten'!AA88=78,1,0)</f>
        <v>0</v>
      </c>
      <c r="AB81">
        <f>IF('Qualitative Daten'!AB88=6,1,0)</f>
        <v>0</v>
      </c>
      <c r="AC81">
        <f>IF('Qualitative Daten'!AC88=80,1,0)</f>
        <v>0</v>
      </c>
      <c r="AD81">
        <f>IF('Qualitative Daten'!AD88=32,1,0)</f>
        <v>0</v>
      </c>
      <c r="AE81">
        <f>IF('Qualitative Daten'!AE88=0,1,0)</f>
        <v>1</v>
      </c>
      <c r="AF81">
        <f>IF('Qualitative Daten'!AF88=35000,1,0)</f>
        <v>0</v>
      </c>
      <c r="AG81">
        <f>IF('Qualitative Daten'!AG88=1000,1,0)</f>
        <v>0</v>
      </c>
      <c r="AH81">
        <f>IF('Qualitative Daten'!AH88=8,1,0)</f>
        <v>0</v>
      </c>
      <c r="AI81">
        <f>IF('Qualitative Daten'!AI88=1,1,0)</f>
        <v>0</v>
      </c>
      <c r="AJ81">
        <f>IF('Qualitative Daten'!AJ88=7,1,0)</f>
        <v>0</v>
      </c>
      <c r="AK81">
        <f>IF('Qualitative Daten'!AK88=8,1,0)</f>
        <v>0</v>
      </c>
      <c r="AL81">
        <f>IF('Qualitative Daten'!AL88=600,1,0)</f>
        <v>0</v>
      </c>
      <c r="AM81">
        <f>IF('Qualitative Daten'!AM88=800,1,0)</f>
        <v>0</v>
      </c>
      <c r="AN81">
        <f>IF('Qualitative Daten'!AN88=42,1,0)</f>
        <v>0</v>
      </c>
      <c r="AO81">
        <f>IF('Qualitative Daten'!AO88=43,1,0)</f>
        <v>0</v>
      </c>
      <c r="AP81">
        <f>IF('Qualitative Daten'!AP88=9,1,0)</f>
        <v>0</v>
      </c>
      <c r="AQ81">
        <f>IF('Qualitative Daten'!AQ88=81,1,0)</f>
        <v>0</v>
      </c>
      <c r="AR81">
        <f>IF('Qualitative Daten'!AR88=20,1,0)</f>
        <v>0</v>
      </c>
      <c r="AS81">
        <f>IF('Qualitative Daten'!AS88=1,1,0)</f>
        <v>0</v>
      </c>
      <c r="AT81">
        <f>IF('Qualitative Daten'!AT88=6,1,0)</f>
        <v>0</v>
      </c>
      <c r="AU81">
        <f>IF('Qualitative Daten'!AU88=1,1,0)</f>
        <v>0</v>
      </c>
      <c r="AV81">
        <f>IF('Qualitative Daten'!AV88=1,1,0)</f>
        <v>0</v>
      </c>
      <c r="AW81">
        <f>IF(OR('Qualitative Daten'!AW88=0.6,'Qualitative Daten'!AW88="3'5"),1,0)</f>
        <v>0</v>
      </c>
      <c r="AX81">
        <f>IF(OR('Qualitative Daten'!AX88=2.25,'Qualitative Daten'!AX88="2,1'4",'Qualitative Daten'!AX88="9'4"),1,0)</f>
        <v>0</v>
      </c>
      <c r="AY81">
        <f>IF('Qualitative Daten'!AY88=1,1,0)</f>
        <v>0</v>
      </c>
      <c r="AZ81">
        <f>IF('Qualitative Daten'!AZ88=3,1,0)</f>
        <v>0</v>
      </c>
      <c r="BA81">
        <f>IF('Qualitative Daten'!BA88=6,1,0)</f>
        <v>0</v>
      </c>
      <c r="BB81">
        <f>IF('Qualitative Daten'!BB88=1,1,0)</f>
        <v>0</v>
      </c>
      <c r="BC81">
        <f>IF('Qualitative Daten'!BC88="&gt;",1,0)</f>
        <v>0</v>
      </c>
      <c r="BD81">
        <f>IF('Qualitative Daten'!BD88="&lt;",1,0)</f>
        <v>0</v>
      </c>
      <c r="BE81">
        <f>IF('Qualitative Daten'!BE88=2,1,0)</f>
        <v>0</v>
      </c>
      <c r="BF81">
        <f>IF('Qualitative Daten'!BF88=7,1,0)</f>
        <v>0</v>
      </c>
      <c r="BG81">
        <f>IF('Qualitative Daten'!BG88=0,1,0)</f>
        <v>1</v>
      </c>
      <c r="BH81">
        <f>IF('Qualitative Daten'!BH88="7'3",1,0)</f>
        <v>0</v>
      </c>
      <c r="BI81">
        <f>IF('Qualitative Daten'!BI88="9'10",1,0)</f>
        <v>0</v>
      </c>
      <c r="BJ81">
        <f>IF('Qualitative Daten'!BJ88="1'6",1,0)</f>
        <v>0</v>
      </c>
      <c r="BK81">
        <f>IF('Qualitative Daten'!BK88=5.8,1,0)</f>
        <v>0</v>
      </c>
      <c r="BL81">
        <f>IF('Qualitative Daten'!BL88=37.7,1,0)</f>
        <v>0</v>
      </c>
      <c r="BM81">
        <f>IF('Qualitative Daten'!BM88=0,1,0)</f>
        <v>1</v>
      </c>
      <c r="BN81">
        <f>IF('Qualitative Daten'!BN88=2.56,1,0)</f>
        <v>0</v>
      </c>
      <c r="BO81">
        <f>IF('Qualitative Daten'!BO88=1.49,1,0)</f>
        <v>0</v>
      </c>
      <c r="BP81">
        <f>IF('Qualitative Daten'!BP88=3.5,1,0)</f>
        <v>0</v>
      </c>
      <c r="BQ81">
        <f>IF('Qualitative Daten'!BQ88=4.82,1,0)</f>
        <v>0</v>
      </c>
      <c r="BR81">
        <f>IF('Qualitative Daten'!BR88=2,1,0)</f>
        <v>0</v>
      </c>
      <c r="BS81">
        <f>IF('Qualitative Daten'!BS88=3,1,0)</f>
        <v>0</v>
      </c>
      <c r="BT81">
        <f>IF('Qualitative Daten'!BT88=15,1,0)</f>
        <v>0</v>
      </c>
      <c r="BU81">
        <f>IF('Qualitative Daten'!BU88=8,1,0)</f>
        <v>0</v>
      </c>
      <c r="BV81">
        <f>IF('Qualitative Daten'!BV88=14,1,0)</f>
        <v>0</v>
      </c>
      <c r="BW81">
        <f>IF('Qualitative Daten'!BW88=2,1,0)</f>
        <v>0</v>
      </c>
      <c r="BY81">
        <f t="shared" si="7"/>
        <v>3</v>
      </c>
      <c r="BZ81">
        <f t="shared" si="8"/>
        <v>70</v>
      </c>
      <c r="CA81">
        <f>COUNTIF('Qualitative Daten'!C88:BW88,999)</f>
        <v>0</v>
      </c>
      <c r="CB81" s="2">
        <f t="shared" si="9"/>
        <v>4.1095890410958902E-2</v>
      </c>
      <c r="CC81" s="2">
        <f t="shared" si="10"/>
        <v>2.2727272727272728E-2</v>
      </c>
      <c r="CD81" s="2">
        <f t="shared" si="11"/>
        <v>5.8823529411764705E-2</v>
      </c>
      <c r="CE81" s="2">
        <f t="shared" si="12"/>
        <v>0.16666666666666666</v>
      </c>
      <c r="CF81" s="2">
        <f t="shared" si="13"/>
        <v>0</v>
      </c>
    </row>
    <row r="82" spans="1:84" x14ac:dyDescent="0.35">
      <c r="A82">
        <f>'Qualitative Daten'!A89</f>
        <v>0</v>
      </c>
      <c r="B82">
        <f>'Qualitative Daten'!B89</f>
        <v>0</v>
      </c>
      <c r="C82">
        <f>IF('Qualitative Daten'!C89=7000,1,0)</f>
        <v>0</v>
      </c>
      <c r="D82">
        <f>IF('Qualitative Daten'!D89=5300,1,0)</f>
        <v>0</v>
      </c>
      <c r="E82">
        <f>IF('Qualitative Daten'!E89=4080,1,0)</f>
        <v>0</v>
      </c>
      <c r="F82">
        <f>IF('Qualitative Daten'!F89=12500,1,0)</f>
        <v>0</v>
      </c>
      <c r="G82">
        <f>IF('Qualitative Daten'!G89=9900,1,0)</f>
        <v>0</v>
      </c>
      <c r="H82">
        <f>IF('Qualitative Daten'!H89=4600,1,0)</f>
        <v>0</v>
      </c>
      <c r="I82">
        <f>IF('Qualitative Daten'!I89=4000,1,0)</f>
        <v>0</v>
      </c>
      <c r="J82">
        <f>IF('Qualitative Daten'!J89=6999,1,0)</f>
        <v>0</v>
      </c>
      <c r="K82">
        <f>IF('Qualitative Daten'!K89=2490,1,0)</f>
        <v>0</v>
      </c>
      <c r="L82">
        <f>IF('Qualitative Daten'!L89=3900,1,0)</f>
        <v>0</v>
      </c>
      <c r="M82">
        <f>IF('Qualitative Daten'!M89="&gt;",1,0)</f>
        <v>0</v>
      </c>
      <c r="N82">
        <f>IF('Qualitative Daten'!N89="&gt;",1,0)</f>
        <v>0</v>
      </c>
      <c r="O82">
        <f>IF('Qualitative Daten'!O89="&lt;",1,0)</f>
        <v>0</v>
      </c>
      <c r="P82">
        <f>IF('Qualitative Daten'!P89=500,1,0)</f>
        <v>0</v>
      </c>
      <c r="Q82">
        <f>IF('Qualitative Daten'!Q89=836,1,0)</f>
        <v>0</v>
      </c>
      <c r="R82">
        <f>IF('Qualitative Daten'!R89=4500,1,0)</f>
        <v>0</v>
      </c>
      <c r="S82">
        <f>IF('Qualitative Daten'!S89=64000,1,0)</f>
        <v>0</v>
      </c>
      <c r="T82">
        <f>IF('Qualitative Daten'!T89=699,1,0)</f>
        <v>0</v>
      </c>
      <c r="U82">
        <f>IF('Qualitative Daten'!U89=254,1,0)</f>
        <v>0</v>
      </c>
      <c r="V82">
        <f>IF('Qualitative Daten'!V89=2500,1,0)</f>
        <v>0</v>
      </c>
      <c r="W82">
        <f>IF('Qualitative Daten'!W89=49000,1,0)</f>
        <v>0</v>
      </c>
      <c r="X82">
        <f>IF('Qualitative Daten'!X89=45,1,0)</f>
        <v>0</v>
      </c>
      <c r="Y82">
        <f>IF('Qualitative Daten'!Y89=699,1,0)</f>
        <v>0</v>
      </c>
      <c r="Z82">
        <f>IF('Qualitative Daten'!Z89=51,1,0)</f>
        <v>0</v>
      </c>
      <c r="AA82">
        <f>IF('Qualitative Daten'!AA89=78,1,0)</f>
        <v>0</v>
      </c>
      <c r="AB82">
        <f>IF('Qualitative Daten'!AB89=6,1,0)</f>
        <v>0</v>
      </c>
      <c r="AC82">
        <f>IF('Qualitative Daten'!AC89=80,1,0)</f>
        <v>0</v>
      </c>
      <c r="AD82">
        <f>IF('Qualitative Daten'!AD89=32,1,0)</f>
        <v>0</v>
      </c>
      <c r="AE82">
        <f>IF('Qualitative Daten'!AE89=0,1,0)</f>
        <v>1</v>
      </c>
      <c r="AF82">
        <f>IF('Qualitative Daten'!AF89=35000,1,0)</f>
        <v>0</v>
      </c>
      <c r="AG82">
        <f>IF('Qualitative Daten'!AG89=1000,1,0)</f>
        <v>0</v>
      </c>
      <c r="AH82">
        <f>IF('Qualitative Daten'!AH89=8,1,0)</f>
        <v>0</v>
      </c>
      <c r="AI82">
        <f>IF('Qualitative Daten'!AI89=1,1,0)</f>
        <v>0</v>
      </c>
      <c r="AJ82">
        <f>IF('Qualitative Daten'!AJ89=7,1,0)</f>
        <v>0</v>
      </c>
      <c r="AK82">
        <f>IF('Qualitative Daten'!AK89=8,1,0)</f>
        <v>0</v>
      </c>
      <c r="AL82">
        <f>IF('Qualitative Daten'!AL89=600,1,0)</f>
        <v>0</v>
      </c>
      <c r="AM82">
        <f>IF('Qualitative Daten'!AM89=800,1,0)</f>
        <v>0</v>
      </c>
      <c r="AN82">
        <f>IF('Qualitative Daten'!AN89=42,1,0)</f>
        <v>0</v>
      </c>
      <c r="AO82">
        <f>IF('Qualitative Daten'!AO89=43,1,0)</f>
        <v>0</v>
      </c>
      <c r="AP82">
        <f>IF('Qualitative Daten'!AP89=9,1,0)</f>
        <v>0</v>
      </c>
      <c r="AQ82">
        <f>IF('Qualitative Daten'!AQ89=81,1,0)</f>
        <v>0</v>
      </c>
      <c r="AR82">
        <f>IF('Qualitative Daten'!AR89=20,1,0)</f>
        <v>0</v>
      </c>
      <c r="AS82">
        <f>IF('Qualitative Daten'!AS89=1,1,0)</f>
        <v>0</v>
      </c>
      <c r="AT82">
        <f>IF('Qualitative Daten'!AT89=6,1,0)</f>
        <v>0</v>
      </c>
      <c r="AU82">
        <f>IF('Qualitative Daten'!AU89=1,1,0)</f>
        <v>0</v>
      </c>
      <c r="AV82">
        <f>IF('Qualitative Daten'!AV89=1,1,0)</f>
        <v>0</v>
      </c>
      <c r="AW82">
        <f>IF(OR('Qualitative Daten'!AW89=0.6,'Qualitative Daten'!AW89="3'5"),1,0)</f>
        <v>0</v>
      </c>
      <c r="AX82">
        <f>IF(OR('Qualitative Daten'!AX89=2.25,'Qualitative Daten'!AX89="2,1'4",'Qualitative Daten'!AX89="9'4"),1,0)</f>
        <v>0</v>
      </c>
      <c r="AY82">
        <f>IF('Qualitative Daten'!AY89=1,1,0)</f>
        <v>0</v>
      </c>
      <c r="AZ82">
        <f>IF('Qualitative Daten'!AZ89=3,1,0)</f>
        <v>0</v>
      </c>
      <c r="BA82">
        <f>IF('Qualitative Daten'!BA89=6,1,0)</f>
        <v>0</v>
      </c>
      <c r="BB82">
        <f>IF('Qualitative Daten'!BB89=1,1,0)</f>
        <v>0</v>
      </c>
      <c r="BC82">
        <f>IF('Qualitative Daten'!BC89="&gt;",1,0)</f>
        <v>0</v>
      </c>
      <c r="BD82">
        <f>IF('Qualitative Daten'!BD89="&lt;",1,0)</f>
        <v>0</v>
      </c>
      <c r="BE82">
        <f>IF('Qualitative Daten'!BE89=2,1,0)</f>
        <v>0</v>
      </c>
      <c r="BF82">
        <f>IF('Qualitative Daten'!BF89=7,1,0)</f>
        <v>0</v>
      </c>
      <c r="BG82">
        <f>IF('Qualitative Daten'!BG89=0,1,0)</f>
        <v>1</v>
      </c>
      <c r="BH82">
        <f>IF('Qualitative Daten'!BH89="7'3",1,0)</f>
        <v>0</v>
      </c>
      <c r="BI82">
        <f>IF('Qualitative Daten'!BI89="9'10",1,0)</f>
        <v>0</v>
      </c>
      <c r="BJ82">
        <f>IF('Qualitative Daten'!BJ89="1'6",1,0)</f>
        <v>0</v>
      </c>
      <c r="BK82">
        <f>IF('Qualitative Daten'!BK89=5.8,1,0)</f>
        <v>0</v>
      </c>
      <c r="BL82">
        <f>IF('Qualitative Daten'!BL89=37.7,1,0)</f>
        <v>0</v>
      </c>
      <c r="BM82">
        <f>IF('Qualitative Daten'!BM89=0,1,0)</f>
        <v>1</v>
      </c>
      <c r="BN82">
        <f>IF('Qualitative Daten'!BN89=2.56,1,0)</f>
        <v>0</v>
      </c>
      <c r="BO82">
        <f>IF('Qualitative Daten'!BO89=1.49,1,0)</f>
        <v>0</v>
      </c>
      <c r="BP82">
        <f>IF('Qualitative Daten'!BP89=3.5,1,0)</f>
        <v>0</v>
      </c>
      <c r="BQ82">
        <f>IF('Qualitative Daten'!BQ89=4.82,1,0)</f>
        <v>0</v>
      </c>
      <c r="BR82">
        <f>IF('Qualitative Daten'!BR89=2,1,0)</f>
        <v>0</v>
      </c>
      <c r="BS82">
        <f>IF('Qualitative Daten'!BS89=3,1,0)</f>
        <v>0</v>
      </c>
      <c r="BT82">
        <f>IF('Qualitative Daten'!BT89=15,1,0)</f>
        <v>0</v>
      </c>
      <c r="BU82">
        <f>IF('Qualitative Daten'!BU89=8,1,0)</f>
        <v>0</v>
      </c>
      <c r="BV82">
        <f>IF('Qualitative Daten'!BV89=14,1,0)</f>
        <v>0</v>
      </c>
      <c r="BW82">
        <f>IF('Qualitative Daten'!BW89=2,1,0)</f>
        <v>0</v>
      </c>
      <c r="BY82">
        <f t="shared" si="7"/>
        <v>3</v>
      </c>
      <c r="BZ82">
        <f t="shared" si="8"/>
        <v>70</v>
      </c>
      <c r="CA82">
        <f>COUNTIF('Qualitative Daten'!C89:BW89,999)</f>
        <v>0</v>
      </c>
      <c r="CB82" s="2">
        <f t="shared" si="9"/>
        <v>4.1095890410958902E-2</v>
      </c>
      <c r="CC82" s="2">
        <f t="shared" si="10"/>
        <v>2.2727272727272728E-2</v>
      </c>
      <c r="CD82" s="2">
        <f t="shared" si="11"/>
        <v>5.8823529411764705E-2</v>
      </c>
      <c r="CE82" s="2">
        <f t="shared" si="12"/>
        <v>0.16666666666666666</v>
      </c>
      <c r="CF82" s="2">
        <f t="shared" si="13"/>
        <v>0</v>
      </c>
    </row>
    <row r="83" spans="1:84" x14ac:dyDescent="0.35">
      <c r="A83">
        <f>'Qualitative Daten'!A90</f>
        <v>0</v>
      </c>
      <c r="B83">
        <f>'Qualitative Daten'!B90</f>
        <v>0</v>
      </c>
      <c r="C83">
        <f>IF('Qualitative Daten'!C90=7000,1,0)</f>
        <v>0</v>
      </c>
      <c r="D83">
        <f>IF('Qualitative Daten'!D90=5300,1,0)</f>
        <v>0</v>
      </c>
      <c r="E83">
        <f>IF('Qualitative Daten'!E90=4080,1,0)</f>
        <v>0</v>
      </c>
      <c r="F83">
        <f>IF('Qualitative Daten'!F90=12500,1,0)</f>
        <v>0</v>
      </c>
      <c r="G83">
        <f>IF('Qualitative Daten'!G90=9900,1,0)</f>
        <v>0</v>
      </c>
      <c r="H83">
        <f>IF('Qualitative Daten'!H90=4600,1,0)</f>
        <v>0</v>
      </c>
      <c r="I83">
        <f>IF('Qualitative Daten'!I90=4000,1,0)</f>
        <v>0</v>
      </c>
      <c r="J83">
        <f>IF('Qualitative Daten'!J90=6999,1,0)</f>
        <v>0</v>
      </c>
      <c r="K83">
        <f>IF('Qualitative Daten'!K90=2490,1,0)</f>
        <v>0</v>
      </c>
      <c r="L83">
        <f>IF('Qualitative Daten'!L90=3900,1,0)</f>
        <v>0</v>
      </c>
      <c r="M83">
        <f>IF('Qualitative Daten'!M90="&gt;",1,0)</f>
        <v>0</v>
      </c>
      <c r="N83">
        <f>IF('Qualitative Daten'!N90="&gt;",1,0)</f>
        <v>0</v>
      </c>
      <c r="O83">
        <f>IF('Qualitative Daten'!O90="&lt;",1,0)</f>
        <v>0</v>
      </c>
      <c r="P83">
        <f>IF('Qualitative Daten'!P90=500,1,0)</f>
        <v>0</v>
      </c>
      <c r="Q83">
        <f>IF('Qualitative Daten'!Q90=836,1,0)</f>
        <v>0</v>
      </c>
      <c r="R83">
        <f>IF('Qualitative Daten'!R90=4500,1,0)</f>
        <v>0</v>
      </c>
      <c r="S83">
        <f>IF('Qualitative Daten'!S90=64000,1,0)</f>
        <v>0</v>
      </c>
      <c r="T83">
        <f>IF('Qualitative Daten'!T90=699,1,0)</f>
        <v>0</v>
      </c>
      <c r="U83">
        <f>IF('Qualitative Daten'!U90=254,1,0)</f>
        <v>0</v>
      </c>
      <c r="V83">
        <f>IF('Qualitative Daten'!V90=2500,1,0)</f>
        <v>0</v>
      </c>
      <c r="W83">
        <f>IF('Qualitative Daten'!W90=49000,1,0)</f>
        <v>0</v>
      </c>
      <c r="X83">
        <f>IF('Qualitative Daten'!X90=45,1,0)</f>
        <v>0</v>
      </c>
      <c r="Y83">
        <f>IF('Qualitative Daten'!Y90=699,1,0)</f>
        <v>0</v>
      </c>
      <c r="Z83">
        <f>IF('Qualitative Daten'!Z90=51,1,0)</f>
        <v>0</v>
      </c>
      <c r="AA83">
        <f>IF('Qualitative Daten'!AA90=78,1,0)</f>
        <v>0</v>
      </c>
      <c r="AB83">
        <f>IF('Qualitative Daten'!AB90=6,1,0)</f>
        <v>0</v>
      </c>
      <c r="AC83">
        <f>IF('Qualitative Daten'!AC90=80,1,0)</f>
        <v>0</v>
      </c>
      <c r="AD83">
        <f>IF('Qualitative Daten'!AD90=32,1,0)</f>
        <v>0</v>
      </c>
      <c r="AE83">
        <f>IF('Qualitative Daten'!AE90=0,1,0)</f>
        <v>1</v>
      </c>
      <c r="AF83">
        <f>IF('Qualitative Daten'!AF90=35000,1,0)</f>
        <v>0</v>
      </c>
      <c r="AG83">
        <f>IF('Qualitative Daten'!AG90=1000,1,0)</f>
        <v>0</v>
      </c>
      <c r="AH83">
        <f>IF('Qualitative Daten'!AH90=8,1,0)</f>
        <v>0</v>
      </c>
      <c r="AI83">
        <f>IF('Qualitative Daten'!AI90=1,1,0)</f>
        <v>0</v>
      </c>
      <c r="AJ83">
        <f>IF('Qualitative Daten'!AJ90=7,1,0)</f>
        <v>0</v>
      </c>
      <c r="AK83">
        <f>IF('Qualitative Daten'!AK90=8,1,0)</f>
        <v>0</v>
      </c>
      <c r="AL83">
        <f>IF('Qualitative Daten'!AL90=600,1,0)</f>
        <v>0</v>
      </c>
      <c r="AM83">
        <f>IF('Qualitative Daten'!AM90=800,1,0)</f>
        <v>0</v>
      </c>
      <c r="AN83">
        <f>IF('Qualitative Daten'!AN90=42,1,0)</f>
        <v>0</v>
      </c>
      <c r="AO83">
        <f>IF('Qualitative Daten'!AO90=43,1,0)</f>
        <v>0</v>
      </c>
      <c r="AP83">
        <f>IF('Qualitative Daten'!AP90=9,1,0)</f>
        <v>0</v>
      </c>
      <c r="AQ83">
        <f>IF('Qualitative Daten'!AQ90=81,1,0)</f>
        <v>0</v>
      </c>
      <c r="AR83">
        <f>IF('Qualitative Daten'!AR90=20,1,0)</f>
        <v>0</v>
      </c>
      <c r="AS83">
        <f>IF('Qualitative Daten'!AS90=1,1,0)</f>
        <v>0</v>
      </c>
      <c r="AT83">
        <f>IF('Qualitative Daten'!AT90=6,1,0)</f>
        <v>0</v>
      </c>
      <c r="AU83">
        <f>IF('Qualitative Daten'!AU90=1,1,0)</f>
        <v>0</v>
      </c>
      <c r="AV83">
        <f>IF('Qualitative Daten'!AV90=1,1,0)</f>
        <v>0</v>
      </c>
      <c r="AW83">
        <f>IF(OR('Qualitative Daten'!AW90=0.6,'Qualitative Daten'!AW90="3'5"),1,0)</f>
        <v>0</v>
      </c>
      <c r="AX83">
        <f>IF(OR('Qualitative Daten'!AX90=2.25,'Qualitative Daten'!AX90="2,1'4",'Qualitative Daten'!AX90="9'4"),1,0)</f>
        <v>0</v>
      </c>
      <c r="AY83">
        <f>IF('Qualitative Daten'!AY90=1,1,0)</f>
        <v>0</v>
      </c>
      <c r="AZ83">
        <f>IF('Qualitative Daten'!AZ90=3,1,0)</f>
        <v>0</v>
      </c>
      <c r="BA83">
        <f>IF('Qualitative Daten'!BA90=6,1,0)</f>
        <v>0</v>
      </c>
      <c r="BB83">
        <f>IF('Qualitative Daten'!BB90=1,1,0)</f>
        <v>0</v>
      </c>
      <c r="BC83">
        <f>IF('Qualitative Daten'!BC90="&gt;",1,0)</f>
        <v>0</v>
      </c>
      <c r="BD83">
        <f>IF('Qualitative Daten'!BD90="&lt;",1,0)</f>
        <v>0</v>
      </c>
      <c r="BE83">
        <f>IF('Qualitative Daten'!BE90=2,1,0)</f>
        <v>0</v>
      </c>
      <c r="BF83">
        <f>IF('Qualitative Daten'!BF90=7,1,0)</f>
        <v>0</v>
      </c>
      <c r="BG83">
        <f>IF('Qualitative Daten'!BG90=0,1,0)</f>
        <v>1</v>
      </c>
      <c r="BH83">
        <f>IF('Qualitative Daten'!BH90="7'3",1,0)</f>
        <v>0</v>
      </c>
      <c r="BI83">
        <f>IF('Qualitative Daten'!BI90="9'10",1,0)</f>
        <v>0</v>
      </c>
      <c r="BJ83">
        <f>IF('Qualitative Daten'!BJ90="1'6",1,0)</f>
        <v>0</v>
      </c>
      <c r="BK83">
        <f>IF('Qualitative Daten'!BK90=5.8,1,0)</f>
        <v>0</v>
      </c>
      <c r="BL83">
        <f>IF('Qualitative Daten'!BL90=37.7,1,0)</f>
        <v>0</v>
      </c>
      <c r="BM83">
        <f>IF('Qualitative Daten'!BM90=0,1,0)</f>
        <v>1</v>
      </c>
      <c r="BN83">
        <f>IF('Qualitative Daten'!BN90=2.56,1,0)</f>
        <v>0</v>
      </c>
      <c r="BO83">
        <f>IF('Qualitative Daten'!BO90=1.49,1,0)</f>
        <v>0</v>
      </c>
      <c r="BP83">
        <f>IF('Qualitative Daten'!BP90=3.5,1,0)</f>
        <v>0</v>
      </c>
      <c r="BQ83">
        <f>IF('Qualitative Daten'!BQ90=4.82,1,0)</f>
        <v>0</v>
      </c>
      <c r="BR83">
        <f>IF('Qualitative Daten'!BR90=2,1,0)</f>
        <v>0</v>
      </c>
      <c r="BS83">
        <f>IF('Qualitative Daten'!BS90=3,1,0)</f>
        <v>0</v>
      </c>
      <c r="BT83">
        <f>IF('Qualitative Daten'!BT90=15,1,0)</f>
        <v>0</v>
      </c>
      <c r="BU83">
        <f>IF('Qualitative Daten'!BU90=8,1,0)</f>
        <v>0</v>
      </c>
      <c r="BV83">
        <f>IF('Qualitative Daten'!BV90=14,1,0)</f>
        <v>0</v>
      </c>
      <c r="BW83">
        <f>IF('Qualitative Daten'!BW90=2,1,0)</f>
        <v>0</v>
      </c>
      <c r="BY83">
        <f t="shared" si="7"/>
        <v>3</v>
      </c>
      <c r="BZ83">
        <f t="shared" si="8"/>
        <v>70</v>
      </c>
      <c r="CA83">
        <f>COUNTIF('Qualitative Daten'!C90:BW90,999)</f>
        <v>0</v>
      </c>
      <c r="CB83" s="2">
        <f t="shared" si="9"/>
        <v>4.1095890410958902E-2</v>
      </c>
      <c r="CC83" s="2">
        <f t="shared" si="10"/>
        <v>2.2727272727272728E-2</v>
      </c>
      <c r="CD83" s="2">
        <f t="shared" si="11"/>
        <v>5.8823529411764705E-2</v>
      </c>
      <c r="CE83" s="2">
        <f t="shared" si="12"/>
        <v>0.16666666666666666</v>
      </c>
      <c r="CF83" s="2">
        <f t="shared" si="13"/>
        <v>0</v>
      </c>
    </row>
    <row r="84" spans="1:84" x14ac:dyDescent="0.35">
      <c r="A84">
        <f>'Qualitative Daten'!A91</f>
        <v>0</v>
      </c>
      <c r="B84">
        <f>'Qualitative Daten'!B91</f>
        <v>0</v>
      </c>
      <c r="C84">
        <f>IF('Qualitative Daten'!C91=7000,1,0)</f>
        <v>0</v>
      </c>
      <c r="D84">
        <f>IF('Qualitative Daten'!D91=5300,1,0)</f>
        <v>0</v>
      </c>
      <c r="E84">
        <f>IF('Qualitative Daten'!E91=4080,1,0)</f>
        <v>0</v>
      </c>
      <c r="F84">
        <f>IF('Qualitative Daten'!F91=12500,1,0)</f>
        <v>0</v>
      </c>
      <c r="G84">
        <f>IF('Qualitative Daten'!G91=9900,1,0)</f>
        <v>0</v>
      </c>
      <c r="H84">
        <f>IF('Qualitative Daten'!H91=4600,1,0)</f>
        <v>0</v>
      </c>
      <c r="I84">
        <f>IF('Qualitative Daten'!I91=4000,1,0)</f>
        <v>0</v>
      </c>
      <c r="J84">
        <f>IF('Qualitative Daten'!J91=6999,1,0)</f>
        <v>0</v>
      </c>
      <c r="K84">
        <f>IF('Qualitative Daten'!K91=2490,1,0)</f>
        <v>0</v>
      </c>
      <c r="L84">
        <f>IF('Qualitative Daten'!L91=3900,1,0)</f>
        <v>0</v>
      </c>
      <c r="M84">
        <f>IF('Qualitative Daten'!M91="&gt;",1,0)</f>
        <v>0</v>
      </c>
      <c r="N84">
        <f>IF('Qualitative Daten'!N91="&gt;",1,0)</f>
        <v>0</v>
      </c>
      <c r="O84">
        <f>IF('Qualitative Daten'!O91="&lt;",1,0)</f>
        <v>0</v>
      </c>
      <c r="P84">
        <f>IF('Qualitative Daten'!P91=500,1,0)</f>
        <v>0</v>
      </c>
      <c r="Q84">
        <f>IF('Qualitative Daten'!Q91=836,1,0)</f>
        <v>0</v>
      </c>
      <c r="R84">
        <f>IF('Qualitative Daten'!R91=4500,1,0)</f>
        <v>0</v>
      </c>
      <c r="S84">
        <f>IF('Qualitative Daten'!S91=64000,1,0)</f>
        <v>0</v>
      </c>
      <c r="T84">
        <f>IF('Qualitative Daten'!T91=699,1,0)</f>
        <v>0</v>
      </c>
      <c r="U84">
        <f>IF('Qualitative Daten'!U91=254,1,0)</f>
        <v>0</v>
      </c>
      <c r="V84">
        <f>IF('Qualitative Daten'!V91=2500,1,0)</f>
        <v>0</v>
      </c>
      <c r="W84">
        <f>IF('Qualitative Daten'!W91=49000,1,0)</f>
        <v>0</v>
      </c>
      <c r="X84">
        <f>IF('Qualitative Daten'!X91=45,1,0)</f>
        <v>0</v>
      </c>
      <c r="Y84">
        <f>IF('Qualitative Daten'!Y91=699,1,0)</f>
        <v>0</v>
      </c>
      <c r="Z84">
        <f>IF('Qualitative Daten'!Z91=51,1,0)</f>
        <v>0</v>
      </c>
      <c r="AA84">
        <f>IF('Qualitative Daten'!AA91=78,1,0)</f>
        <v>0</v>
      </c>
      <c r="AB84">
        <f>IF('Qualitative Daten'!AB91=6,1,0)</f>
        <v>0</v>
      </c>
      <c r="AC84">
        <f>IF('Qualitative Daten'!AC91=80,1,0)</f>
        <v>0</v>
      </c>
      <c r="AD84">
        <f>IF('Qualitative Daten'!AD91=32,1,0)</f>
        <v>0</v>
      </c>
      <c r="AE84">
        <f>IF('Qualitative Daten'!AE91=0,1,0)</f>
        <v>1</v>
      </c>
      <c r="AF84">
        <f>IF('Qualitative Daten'!AF91=35000,1,0)</f>
        <v>0</v>
      </c>
      <c r="AG84">
        <f>IF('Qualitative Daten'!AG91=1000,1,0)</f>
        <v>0</v>
      </c>
      <c r="AH84">
        <f>IF('Qualitative Daten'!AH91=8,1,0)</f>
        <v>0</v>
      </c>
      <c r="AI84">
        <f>IF('Qualitative Daten'!AI91=1,1,0)</f>
        <v>0</v>
      </c>
      <c r="AJ84">
        <f>IF('Qualitative Daten'!AJ91=7,1,0)</f>
        <v>0</v>
      </c>
      <c r="AK84">
        <f>IF('Qualitative Daten'!AK91=8,1,0)</f>
        <v>0</v>
      </c>
      <c r="AL84">
        <f>IF('Qualitative Daten'!AL91=600,1,0)</f>
        <v>0</v>
      </c>
      <c r="AM84">
        <f>IF('Qualitative Daten'!AM91=800,1,0)</f>
        <v>0</v>
      </c>
      <c r="AN84">
        <f>IF('Qualitative Daten'!AN91=42,1,0)</f>
        <v>0</v>
      </c>
      <c r="AO84">
        <f>IF('Qualitative Daten'!AO91=43,1,0)</f>
        <v>0</v>
      </c>
      <c r="AP84">
        <f>IF('Qualitative Daten'!AP91=9,1,0)</f>
        <v>0</v>
      </c>
      <c r="AQ84">
        <f>IF('Qualitative Daten'!AQ91=81,1,0)</f>
        <v>0</v>
      </c>
      <c r="AR84">
        <f>IF('Qualitative Daten'!AR91=20,1,0)</f>
        <v>0</v>
      </c>
      <c r="AS84">
        <f>IF('Qualitative Daten'!AS91=1,1,0)</f>
        <v>0</v>
      </c>
      <c r="AT84">
        <f>IF('Qualitative Daten'!AT91=6,1,0)</f>
        <v>0</v>
      </c>
      <c r="AU84">
        <f>IF('Qualitative Daten'!AU91=1,1,0)</f>
        <v>0</v>
      </c>
      <c r="AV84">
        <f>IF('Qualitative Daten'!AV91=1,1,0)</f>
        <v>0</v>
      </c>
      <c r="AW84">
        <f>IF(OR('Qualitative Daten'!AW91=0.6,'Qualitative Daten'!AW91="3'5"),1,0)</f>
        <v>0</v>
      </c>
      <c r="AX84">
        <f>IF(OR('Qualitative Daten'!AX91=2.25,'Qualitative Daten'!AX91="2,1'4",'Qualitative Daten'!AX91="9'4"),1,0)</f>
        <v>0</v>
      </c>
      <c r="AY84">
        <f>IF('Qualitative Daten'!AY91=1,1,0)</f>
        <v>0</v>
      </c>
      <c r="AZ84">
        <f>IF('Qualitative Daten'!AZ91=3,1,0)</f>
        <v>0</v>
      </c>
      <c r="BA84">
        <f>IF('Qualitative Daten'!BA91=6,1,0)</f>
        <v>0</v>
      </c>
      <c r="BB84">
        <f>IF('Qualitative Daten'!BB91=1,1,0)</f>
        <v>0</v>
      </c>
      <c r="BC84">
        <f>IF('Qualitative Daten'!BC91="&gt;",1,0)</f>
        <v>0</v>
      </c>
      <c r="BD84">
        <f>IF('Qualitative Daten'!BD91="&lt;",1,0)</f>
        <v>0</v>
      </c>
      <c r="BE84">
        <f>IF('Qualitative Daten'!BE91=2,1,0)</f>
        <v>0</v>
      </c>
      <c r="BF84">
        <f>IF('Qualitative Daten'!BF91=7,1,0)</f>
        <v>0</v>
      </c>
      <c r="BG84">
        <f>IF('Qualitative Daten'!BG91=0,1,0)</f>
        <v>1</v>
      </c>
      <c r="BH84">
        <f>IF('Qualitative Daten'!BH91="7'3",1,0)</f>
        <v>0</v>
      </c>
      <c r="BI84">
        <f>IF('Qualitative Daten'!BI91="9'10",1,0)</f>
        <v>0</v>
      </c>
      <c r="BJ84">
        <f>IF('Qualitative Daten'!BJ91="1'6",1,0)</f>
        <v>0</v>
      </c>
      <c r="BK84">
        <f>IF('Qualitative Daten'!BK91=5.8,1,0)</f>
        <v>0</v>
      </c>
      <c r="BL84">
        <f>IF('Qualitative Daten'!BL91=37.7,1,0)</f>
        <v>0</v>
      </c>
      <c r="BM84">
        <f>IF('Qualitative Daten'!BM91=0,1,0)</f>
        <v>1</v>
      </c>
      <c r="BN84">
        <f>IF('Qualitative Daten'!BN91=2.56,1,0)</f>
        <v>0</v>
      </c>
      <c r="BO84">
        <f>IF('Qualitative Daten'!BO91=1.49,1,0)</f>
        <v>0</v>
      </c>
      <c r="BP84">
        <f>IF('Qualitative Daten'!BP91=3.5,1,0)</f>
        <v>0</v>
      </c>
      <c r="BQ84">
        <f>IF('Qualitative Daten'!BQ91=4.82,1,0)</f>
        <v>0</v>
      </c>
      <c r="BR84">
        <f>IF('Qualitative Daten'!BR91=2,1,0)</f>
        <v>0</v>
      </c>
      <c r="BS84">
        <f>IF('Qualitative Daten'!BS91=3,1,0)</f>
        <v>0</v>
      </c>
      <c r="BT84">
        <f>IF('Qualitative Daten'!BT91=15,1,0)</f>
        <v>0</v>
      </c>
      <c r="BU84">
        <f>IF('Qualitative Daten'!BU91=8,1,0)</f>
        <v>0</v>
      </c>
      <c r="BV84">
        <f>IF('Qualitative Daten'!BV91=14,1,0)</f>
        <v>0</v>
      </c>
      <c r="BW84">
        <f>IF('Qualitative Daten'!BW91=2,1,0)</f>
        <v>0</v>
      </c>
      <c r="BY84">
        <f t="shared" si="7"/>
        <v>3</v>
      </c>
      <c r="BZ84">
        <f t="shared" si="8"/>
        <v>70</v>
      </c>
      <c r="CA84">
        <f>COUNTIF('Qualitative Daten'!C91:BW91,999)</f>
        <v>0</v>
      </c>
      <c r="CB84" s="2">
        <f t="shared" si="9"/>
        <v>4.1095890410958902E-2</v>
      </c>
      <c r="CC84" s="2">
        <f t="shared" si="10"/>
        <v>2.2727272727272728E-2</v>
      </c>
      <c r="CD84" s="2">
        <f t="shared" si="11"/>
        <v>5.8823529411764705E-2</v>
      </c>
      <c r="CE84" s="2">
        <f t="shared" si="12"/>
        <v>0.16666666666666666</v>
      </c>
      <c r="CF84" s="2">
        <f t="shared" si="13"/>
        <v>0</v>
      </c>
    </row>
    <row r="85" spans="1:84" x14ac:dyDescent="0.35">
      <c r="A85">
        <f>'Qualitative Daten'!A92</f>
        <v>0</v>
      </c>
      <c r="B85">
        <f>'Qualitative Daten'!B92</f>
        <v>0</v>
      </c>
      <c r="C85">
        <f>IF('Qualitative Daten'!C92=7000,1,0)</f>
        <v>0</v>
      </c>
      <c r="D85">
        <f>IF('Qualitative Daten'!D92=5300,1,0)</f>
        <v>0</v>
      </c>
      <c r="E85">
        <f>IF('Qualitative Daten'!E92=4080,1,0)</f>
        <v>0</v>
      </c>
      <c r="F85">
        <f>IF('Qualitative Daten'!F92=12500,1,0)</f>
        <v>0</v>
      </c>
      <c r="G85">
        <f>IF('Qualitative Daten'!G92=9900,1,0)</f>
        <v>0</v>
      </c>
      <c r="H85">
        <f>IF('Qualitative Daten'!H92=4600,1,0)</f>
        <v>0</v>
      </c>
      <c r="I85">
        <f>IF('Qualitative Daten'!I92=4000,1,0)</f>
        <v>0</v>
      </c>
      <c r="J85">
        <f>IF('Qualitative Daten'!J92=6999,1,0)</f>
        <v>0</v>
      </c>
      <c r="K85">
        <f>IF('Qualitative Daten'!K92=2490,1,0)</f>
        <v>0</v>
      </c>
      <c r="L85">
        <f>IF('Qualitative Daten'!L92=3900,1,0)</f>
        <v>0</v>
      </c>
      <c r="M85">
        <f>IF('Qualitative Daten'!M92="&gt;",1,0)</f>
        <v>0</v>
      </c>
      <c r="N85">
        <f>IF('Qualitative Daten'!N92="&gt;",1,0)</f>
        <v>0</v>
      </c>
      <c r="O85">
        <f>IF('Qualitative Daten'!O92="&lt;",1,0)</f>
        <v>0</v>
      </c>
      <c r="P85">
        <f>IF('Qualitative Daten'!P92=500,1,0)</f>
        <v>0</v>
      </c>
      <c r="Q85">
        <f>IF('Qualitative Daten'!Q92=836,1,0)</f>
        <v>0</v>
      </c>
      <c r="R85">
        <f>IF('Qualitative Daten'!R92=4500,1,0)</f>
        <v>0</v>
      </c>
      <c r="S85">
        <f>IF('Qualitative Daten'!S92=64000,1,0)</f>
        <v>0</v>
      </c>
      <c r="T85">
        <f>IF('Qualitative Daten'!T92=699,1,0)</f>
        <v>0</v>
      </c>
      <c r="U85">
        <f>IF('Qualitative Daten'!U92=254,1,0)</f>
        <v>0</v>
      </c>
      <c r="V85">
        <f>IF('Qualitative Daten'!V92=2500,1,0)</f>
        <v>0</v>
      </c>
      <c r="W85">
        <f>IF('Qualitative Daten'!W92=49000,1,0)</f>
        <v>0</v>
      </c>
      <c r="X85">
        <f>IF('Qualitative Daten'!X92=45,1,0)</f>
        <v>0</v>
      </c>
      <c r="Y85">
        <f>IF('Qualitative Daten'!Y92=699,1,0)</f>
        <v>0</v>
      </c>
      <c r="Z85">
        <f>IF('Qualitative Daten'!Z92=51,1,0)</f>
        <v>0</v>
      </c>
      <c r="AA85">
        <f>IF('Qualitative Daten'!AA92=78,1,0)</f>
        <v>0</v>
      </c>
      <c r="AB85">
        <f>IF('Qualitative Daten'!AB92=6,1,0)</f>
        <v>0</v>
      </c>
      <c r="AC85">
        <f>IF('Qualitative Daten'!AC92=80,1,0)</f>
        <v>0</v>
      </c>
      <c r="AD85">
        <f>IF('Qualitative Daten'!AD92=32,1,0)</f>
        <v>0</v>
      </c>
      <c r="AE85">
        <f>IF('Qualitative Daten'!AE92=0,1,0)</f>
        <v>1</v>
      </c>
      <c r="AF85">
        <f>IF('Qualitative Daten'!AF92=35000,1,0)</f>
        <v>0</v>
      </c>
      <c r="AG85">
        <f>IF('Qualitative Daten'!AG92=1000,1,0)</f>
        <v>0</v>
      </c>
      <c r="AH85">
        <f>IF('Qualitative Daten'!AH92=8,1,0)</f>
        <v>0</v>
      </c>
      <c r="AI85">
        <f>IF('Qualitative Daten'!AI92=1,1,0)</f>
        <v>0</v>
      </c>
      <c r="AJ85">
        <f>IF('Qualitative Daten'!AJ92=7,1,0)</f>
        <v>0</v>
      </c>
      <c r="AK85">
        <f>IF('Qualitative Daten'!AK92=8,1,0)</f>
        <v>0</v>
      </c>
      <c r="AL85">
        <f>IF('Qualitative Daten'!AL92=600,1,0)</f>
        <v>0</v>
      </c>
      <c r="AM85">
        <f>IF('Qualitative Daten'!AM92=800,1,0)</f>
        <v>0</v>
      </c>
      <c r="AN85">
        <f>IF('Qualitative Daten'!AN92=42,1,0)</f>
        <v>0</v>
      </c>
      <c r="AO85">
        <f>IF('Qualitative Daten'!AO92=43,1,0)</f>
        <v>0</v>
      </c>
      <c r="AP85">
        <f>IF('Qualitative Daten'!AP92=9,1,0)</f>
        <v>0</v>
      </c>
      <c r="AQ85">
        <f>IF('Qualitative Daten'!AQ92=81,1,0)</f>
        <v>0</v>
      </c>
      <c r="AR85">
        <f>IF('Qualitative Daten'!AR92=20,1,0)</f>
        <v>0</v>
      </c>
      <c r="AS85">
        <f>IF('Qualitative Daten'!AS92=1,1,0)</f>
        <v>0</v>
      </c>
      <c r="AT85">
        <f>IF('Qualitative Daten'!AT92=6,1,0)</f>
        <v>0</v>
      </c>
      <c r="AU85">
        <f>IF('Qualitative Daten'!AU92=1,1,0)</f>
        <v>0</v>
      </c>
      <c r="AV85">
        <f>IF('Qualitative Daten'!AV92=1,1,0)</f>
        <v>0</v>
      </c>
      <c r="AW85">
        <f>IF(OR('Qualitative Daten'!AW92=0.6,'Qualitative Daten'!AW92="3'5"),1,0)</f>
        <v>0</v>
      </c>
      <c r="AX85">
        <f>IF(OR('Qualitative Daten'!AX92=2.25,'Qualitative Daten'!AX92="2,1'4",'Qualitative Daten'!AX92="9'4"),1,0)</f>
        <v>0</v>
      </c>
      <c r="AY85">
        <f>IF('Qualitative Daten'!AY92=1,1,0)</f>
        <v>0</v>
      </c>
      <c r="AZ85">
        <f>IF('Qualitative Daten'!AZ92=3,1,0)</f>
        <v>0</v>
      </c>
      <c r="BA85">
        <f>IF('Qualitative Daten'!BA92=6,1,0)</f>
        <v>0</v>
      </c>
      <c r="BB85">
        <f>IF('Qualitative Daten'!BB92=1,1,0)</f>
        <v>0</v>
      </c>
      <c r="BC85">
        <f>IF('Qualitative Daten'!BC92="&gt;",1,0)</f>
        <v>0</v>
      </c>
      <c r="BD85">
        <f>IF('Qualitative Daten'!BD92="&lt;",1,0)</f>
        <v>0</v>
      </c>
      <c r="BE85">
        <f>IF('Qualitative Daten'!BE92=2,1,0)</f>
        <v>0</v>
      </c>
      <c r="BF85">
        <f>IF('Qualitative Daten'!BF92=7,1,0)</f>
        <v>0</v>
      </c>
      <c r="BG85">
        <f>IF('Qualitative Daten'!BG92=0,1,0)</f>
        <v>1</v>
      </c>
      <c r="BH85">
        <f>IF('Qualitative Daten'!BH92="7'3",1,0)</f>
        <v>0</v>
      </c>
      <c r="BI85">
        <f>IF('Qualitative Daten'!BI92="9'10",1,0)</f>
        <v>0</v>
      </c>
      <c r="BJ85">
        <f>IF('Qualitative Daten'!BJ92="1'6",1,0)</f>
        <v>0</v>
      </c>
      <c r="BK85">
        <f>IF('Qualitative Daten'!BK92=5.8,1,0)</f>
        <v>0</v>
      </c>
      <c r="BL85">
        <f>IF('Qualitative Daten'!BL92=37.7,1,0)</f>
        <v>0</v>
      </c>
      <c r="BM85">
        <f>IF('Qualitative Daten'!BM92=0,1,0)</f>
        <v>1</v>
      </c>
      <c r="BN85">
        <f>IF('Qualitative Daten'!BN92=2.56,1,0)</f>
        <v>0</v>
      </c>
      <c r="BO85">
        <f>IF('Qualitative Daten'!BO92=1.49,1,0)</f>
        <v>0</v>
      </c>
      <c r="BP85">
        <f>IF('Qualitative Daten'!BP92=3.5,1,0)</f>
        <v>0</v>
      </c>
      <c r="BQ85">
        <f>IF('Qualitative Daten'!BQ92=4.82,1,0)</f>
        <v>0</v>
      </c>
      <c r="BR85">
        <f>IF('Qualitative Daten'!BR92=2,1,0)</f>
        <v>0</v>
      </c>
      <c r="BS85">
        <f>IF('Qualitative Daten'!BS92=3,1,0)</f>
        <v>0</v>
      </c>
      <c r="BT85">
        <f>IF('Qualitative Daten'!BT92=15,1,0)</f>
        <v>0</v>
      </c>
      <c r="BU85">
        <f>IF('Qualitative Daten'!BU92=8,1,0)</f>
        <v>0</v>
      </c>
      <c r="BV85">
        <f>IF('Qualitative Daten'!BV92=14,1,0)</f>
        <v>0</v>
      </c>
      <c r="BW85">
        <f>IF('Qualitative Daten'!BW92=2,1,0)</f>
        <v>0</v>
      </c>
      <c r="BY85">
        <f t="shared" si="7"/>
        <v>3</v>
      </c>
      <c r="BZ85">
        <f t="shared" si="8"/>
        <v>70</v>
      </c>
      <c r="CA85">
        <f>COUNTIF('Qualitative Daten'!C92:BW92,999)</f>
        <v>0</v>
      </c>
      <c r="CB85" s="2">
        <f t="shared" si="9"/>
        <v>4.1095890410958902E-2</v>
      </c>
      <c r="CC85" s="2">
        <f t="shared" si="10"/>
        <v>2.2727272727272728E-2</v>
      </c>
      <c r="CD85" s="2">
        <f t="shared" si="11"/>
        <v>5.8823529411764705E-2</v>
      </c>
      <c r="CE85" s="2">
        <f t="shared" si="12"/>
        <v>0.16666666666666666</v>
      </c>
      <c r="CF85" s="2">
        <f t="shared" si="13"/>
        <v>0</v>
      </c>
    </row>
    <row r="86" spans="1:84" x14ac:dyDescent="0.35">
      <c r="A86">
        <f>'Qualitative Daten'!A93</f>
        <v>0</v>
      </c>
      <c r="B86">
        <f>'Qualitative Daten'!B93</f>
        <v>0</v>
      </c>
      <c r="C86">
        <f>IF('Qualitative Daten'!C93=7000,1,0)</f>
        <v>0</v>
      </c>
      <c r="D86">
        <f>IF('Qualitative Daten'!D93=5300,1,0)</f>
        <v>0</v>
      </c>
      <c r="E86">
        <f>IF('Qualitative Daten'!E93=4080,1,0)</f>
        <v>0</v>
      </c>
      <c r="F86">
        <f>IF('Qualitative Daten'!F93=12500,1,0)</f>
        <v>0</v>
      </c>
      <c r="G86">
        <f>IF('Qualitative Daten'!G93=9900,1,0)</f>
        <v>0</v>
      </c>
      <c r="H86">
        <f>IF('Qualitative Daten'!H93=4600,1,0)</f>
        <v>0</v>
      </c>
      <c r="I86">
        <f>IF('Qualitative Daten'!I93=4000,1,0)</f>
        <v>0</v>
      </c>
      <c r="J86">
        <f>IF('Qualitative Daten'!J93=6999,1,0)</f>
        <v>0</v>
      </c>
      <c r="K86">
        <f>IF('Qualitative Daten'!K93=2490,1,0)</f>
        <v>0</v>
      </c>
      <c r="L86">
        <f>IF('Qualitative Daten'!L93=3900,1,0)</f>
        <v>0</v>
      </c>
      <c r="M86">
        <f>IF('Qualitative Daten'!M93="&gt;",1,0)</f>
        <v>0</v>
      </c>
      <c r="N86">
        <f>IF('Qualitative Daten'!N93="&gt;",1,0)</f>
        <v>0</v>
      </c>
      <c r="O86">
        <f>IF('Qualitative Daten'!O93="&lt;",1,0)</f>
        <v>0</v>
      </c>
      <c r="P86">
        <f>IF('Qualitative Daten'!P93=500,1,0)</f>
        <v>0</v>
      </c>
      <c r="Q86">
        <f>IF('Qualitative Daten'!Q93=836,1,0)</f>
        <v>0</v>
      </c>
      <c r="R86">
        <f>IF('Qualitative Daten'!R93=4500,1,0)</f>
        <v>0</v>
      </c>
      <c r="S86">
        <f>IF('Qualitative Daten'!S93=64000,1,0)</f>
        <v>0</v>
      </c>
      <c r="T86">
        <f>IF('Qualitative Daten'!T93=699,1,0)</f>
        <v>0</v>
      </c>
      <c r="U86">
        <f>IF('Qualitative Daten'!U93=254,1,0)</f>
        <v>0</v>
      </c>
      <c r="V86">
        <f>IF('Qualitative Daten'!V93=2500,1,0)</f>
        <v>0</v>
      </c>
      <c r="W86">
        <f>IF('Qualitative Daten'!W93=49000,1,0)</f>
        <v>0</v>
      </c>
      <c r="X86">
        <f>IF('Qualitative Daten'!X93=45,1,0)</f>
        <v>0</v>
      </c>
      <c r="Y86">
        <f>IF('Qualitative Daten'!Y93=699,1,0)</f>
        <v>0</v>
      </c>
      <c r="Z86">
        <f>IF('Qualitative Daten'!Z93=51,1,0)</f>
        <v>0</v>
      </c>
      <c r="AA86">
        <f>IF('Qualitative Daten'!AA93=78,1,0)</f>
        <v>0</v>
      </c>
      <c r="AB86">
        <f>IF('Qualitative Daten'!AB93=6,1,0)</f>
        <v>0</v>
      </c>
      <c r="AC86">
        <f>IF('Qualitative Daten'!AC93=80,1,0)</f>
        <v>0</v>
      </c>
      <c r="AD86">
        <f>IF('Qualitative Daten'!AD93=32,1,0)</f>
        <v>0</v>
      </c>
      <c r="AE86">
        <f>IF('Qualitative Daten'!AE93=0,1,0)</f>
        <v>1</v>
      </c>
      <c r="AF86">
        <f>IF('Qualitative Daten'!AF93=35000,1,0)</f>
        <v>0</v>
      </c>
      <c r="AG86">
        <f>IF('Qualitative Daten'!AG93=1000,1,0)</f>
        <v>0</v>
      </c>
      <c r="AH86">
        <f>IF('Qualitative Daten'!AH93=8,1,0)</f>
        <v>0</v>
      </c>
      <c r="AI86">
        <f>IF('Qualitative Daten'!AI93=1,1,0)</f>
        <v>0</v>
      </c>
      <c r="AJ86">
        <f>IF('Qualitative Daten'!AJ93=7,1,0)</f>
        <v>0</v>
      </c>
      <c r="AK86">
        <f>IF('Qualitative Daten'!AK93=8,1,0)</f>
        <v>0</v>
      </c>
      <c r="AL86">
        <f>IF('Qualitative Daten'!AL93=600,1,0)</f>
        <v>0</v>
      </c>
      <c r="AM86">
        <f>IF('Qualitative Daten'!AM93=800,1,0)</f>
        <v>0</v>
      </c>
      <c r="AN86">
        <f>IF('Qualitative Daten'!AN93=42,1,0)</f>
        <v>0</v>
      </c>
      <c r="AO86">
        <f>IF('Qualitative Daten'!AO93=43,1,0)</f>
        <v>0</v>
      </c>
      <c r="AP86">
        <f>IF('Qualitative Daten'!AP93=9,1,0)</f>
        <v>0</v>
      </c>
      <c r="AQ86">
        <f>IF('Qualitative Daten'!AQ93=81,1,0)</f>
        <v>0</v>
      </c>
      <c r="AR86">
        <f>IF('Qualitative Daten'!AR93=20,1,0)</f>
        <v>0</v>
      </c>
      <c r="AS86">
        <f>IF('Qualitative Daten'!AS93=1,1,0)</f>
        <v>0</v>
      </c>
      <c r="AT86">
        <f>IF('Qualitative Daten'!AT93=6,1,0)</f>
        <v>0</v>
      </c>
      <c r="AU86">
        <f>IF('Qualitative Daten'!AU93=1,1,0)</f>
        <v>0</v>
      </c>
      <c r="AV86">
        <f>IF('Qualitative Daten'!AV93=1,1,0)</f>
        <v>0</v>
      </c>
      <c r="AW86">
        <f>IF(OR('Qualitative Daten'!AW93=0.6,'Qualitative Daten'!AW93="3'5"),1,0)</f>
        <v>0</v>
      </c>
      <c r="AX86">
        <f>IF(OR('Qualitative Daten'!AX93=2.25,'Qualitative Daten'!AX93="2,1'4",'Qualitative Daten'!AX93="9'4"),1,0)</f>
        <v>0</v>
      </c>
      <c r="AY86">
        <f>IF('Qualitative Daten'!AY93=1,1,0)</f>
        <v>0</v>
      </c>
      <c r="AZ86">
        <f>IF('Qualitative Daten'!AZ93=3,1,0)</f>
        <v>0</v>
      </c>
      <c r="BA86">
        <f>IF('Qualitative Daten'!BA93=6,1,0)</f>
        <v>0</v>
      </c>
      <c r="BB86">
        <f>IF('Qualitative Daten'!BB93=1,1,0)</f>
        <v>0</v>
      </c>
      <c r="BC86">
        <f>IF('Qualitative Daten'!BC93="&gt;",1,0)</f>
        <v>0</v>
      </c>
      <c r="BD86">
        <f>IF('Qualitative Daten'!BD93="&lt;",1,0)</f>
        <v>0</v>
      </c>
      <c r="BE86">
        <f>IF('Qualitative Daten'!BE93=2,1,0)</f>
        <v>0</v>
      </c>
      <c r="BF86">
        <f>IF('Qualitative Daten'!BF93=7,1,0)</f>
        <v>0</v>
      </c>
      <c r="BG86">
        <f>IF('Qualitative Daten'!BG93=0,1,0)</f>
        <v>1</v>
      </c>
      <c r="BH86">
        <f>IF('Qualitative Daten'!BH93="7'3",1,0)</f>
        <v>0</v>
      </c>
      <c r="BI86">
        <f>IF('Qualitative Daten'!BI93="9'10",1,0)</f>
        <v>0</v>
      </c>
      <c r="BJ86">
        <f>IF('Qualitative Daten'!BJ93="1'6",1,0)</f>
        <v>0</v>
      </c>
      <c r="BK86">
        <f>IF('Qualitative Daten'!BK93=5.8,1,0)</f>
        <v>0</v>
      </c>
      <c r="BL86">
        <f>IF('Qualitative Daten'!BL93=37.7,1,0)</f>
        <v>0</v>
      </c>
      <c r="BM86">
        <f>IF('Qualitative Daten'!BM93=0,1,0)</f>
        <v>1</v>
      </c>
      <c r="BN86">
        <f>IF('Qualitative Daten'!BN93=2.56,1,0)</f>
        <v>0</v>
      </c>
      <c r="BO86">
        <f>IF('Qualitative Daten'!BO93=1.49,1,0)</f>
        <v>0</v>
      </c>
      <c r="BP86">
        <f>IF('Qualitative Daten'!BP93=3.5,1,0)</f>
        <v>0</v>
      </c>
      <c r="BQ86">
        <f>IF('Qualitative Daten'!BQ93=4.82,1,0)</f>
        <v>0</v>
      </c>
      <c r="BR86">
        <f>IF('Qualitative Daten'!BR93=2,1,0)</f>
        <v>0</v>
      </c>
      <c r="BS86">
        <f>IF('Qualitative Daten'!BS93=3,1,0)</f>
        <v>0</v>
      </c>
      <c r="BT86">
        <f>IF('Qualitative Daten'!BT93=15,1,0)</f>
        <v>0</v>
      </c>
      <c r="BU86">
        <f>IF('Qualitative Daten'!BU93=8,1,0)</f>
        <v>0</v>
      </c>
      <c r="BV86">
        <f>IF('Qualitative Daten'!BV93=14,1,0)</f>
        <v>0</v>
      </c>
      <c r="BW86">
        <f>IF('Qualitative Daten'!BW93=2,1,0)</f>
        <v>0</v>
      </c>
      <c r="BY86">
        <f t="shared" si="7"/>
        <v>3</v>
      </c>
      <c r="BZ86">
        <f t="shared" si="8"/>
        <v>70</v>
      </c>
      <c r="CA86">
        <f>COUNTIF('Qualitative Daten'!C93:BW93,999)</f>
        <v>0</v>
      </c>
      <c r="CB86" s="2">
        <f t="shared" si="9"/>
        <v>4.1095890410958902E-2</v>
      </c>
      <c r="CC86" s="2">
        <f t="shared" si="10"/>
        <v>2.2727272727272728E-2</v>
      </c>
      <c r="CD86" s="2">
        <f t="shared" si="11"/>
        <v>5.8823529411764705E-2</v>
      </c>
      <c r="CE86" s="2">
        <f t="shared" si="12"/>
        <v>0.16666666666666666</v>
      </c>
      <c r="CF86" s="2">
        <f t="shared" si="13"/>
        <v>0</v>
      </c>
    </row>
    <row r="87" spans="1:84" x14ac:dyDescent="0.35">
      <c r="A87">
        <f>'Qualitative Daten'!A94</f>
        <v>0</v>
      </c>
      <c r="B87">
        <f>'Qualitative Daten'!B94</f>
        <v>0</v>
      </c>
      <c r="C87">
        <f>IF('Qualitative Daten'!C94=7000,1,0)</f>
        <v>0</v>
      </c>
      <c r="D87">
        <f>IF('Qualitative Daten'!D94=5300,1,0)</f>
        <v>0</v>
      </c>
      <c r="E87">
        <f>IF('Qualitative Daten'!E94=4080,1,0)</f>
        <v>0</v>
      </c>
      <c r="F87">
        <f>IF('Qualitative Daten'!F94=12500,1,0)</f>
        <v>0</v>
      </c>
      <c r="G87">
        <f>IF('Qualitative Daten'!G94=9900,1,0)</f>
        <v>0</v>
      </c>
      <c r="H87">
        <f>IF('Qualitative Daten'!H94=4600,1,0)</f>
        <v>0</v>
      </c>
      <c r="I87">
        <f>IF('Qualitative Daten'!I94=4000,1,0)</f>
        <v>0</v>
      </c>
      <c r="J87">
        <f>IF('Qualitative Daten'!J94=6999,1,0)</f>
        <v>0</v>
      </c>
      <c r="K87">
        <f>IF('Qualitative Daten'!K94=2490,1,0)</f>
        <v>0</v>
      </c>
      <c r="L87">
        <f>IF('Qualitative Daten'!L94=3900,1,0)</f>
        <v>0</v>
      </c>
      <c r="M87">
        <f>IF('Qualitative Daten'!M94="&gt;",1,0)</f>
        <v>0</v>
      </c>
      <c r="N87">
        <f>IF('Qualitative Daten'!N94="&gt;",1,0)</f>
        <v>0</v>
      </c>
      <c r="O87">
        <f>IF('Qualitative Daten'!O94="&lt;",1,0)</f>
        <v>0</v>
      </c>
      <c r="P87">
        <f>IF('Qualitative Daten'!P94=500,1,0)</f>
        <v>0</v>
      </c>
      <c r="Q87">
        <f>IF('Qualitative Daten'!Q94=836,1,0)</f>
        <v>0</v>
      </c>
      <c r="R87">
        <f>IF('Qualitative Daten'!R94=4500,1,0)</f>
        <v>0</v>
      </c>
      <c r="S87">
        <f>IF('Qualitative Daten'!S94=64000,1,0)</f>
        <v>0</v>
      </c>
      <c r="T87">
        <f>IF('Qualitative Daten'!T94=699,1,0)</f>
        <v>0</v>
      </c>
      <c r="U87">
        <f>IF('Qualitative Daten'!U94=254,1,0)</f>
        <v>0</v>
      </c>
      <c r="V87">
        <f>IF('Qualitative Daten'!V94=2500,1,0)</f>
        <v>0</v>
      </c>
      <c r="W87">
        <f>IF('Qualitative Daten'!W94=49000,1,0)</f>
        <v>0</v>
      </c>
      <c r="X87">
        <f>IF('Qualitative Daten'!X94=45,1,0)</f>
        <v>0</v>
      </c>
      <c r="Y87">
        <f>IF('Qualitative Daten'!Y94=699,1,0)</f>
        <v>0</v>
      </c>
      <c r="Z87">
        <f>IF('Qualitative Daten'!Z94=51,1,0)</f>
        <v>0</v>
      </c>
      <c r="AA87">
        <f>IF('Qualitative Daten'!AA94=78,1,0)</f>
        <v>0</v>
      </c>
      <c r="AB87">
        <f>IF('Qualitative Daten'!AB94=6,1,0)</f>
        <v>0</v>
      </c>
      <c r="AC87">
        <f>IF('Qualitative Daten'!AC94=80,1,0)</f>
        <v>0</v>
      </c>
      <c r="AD87">
        <f>IF('Qualitative Daten'!AD94=32,1,0)</f>
        <v>0</v>
      </c>
      <c r="AE87">
        <f>IF('Qualitative Daten'!AE94=0,1,0)</f>
        <v>1</v>
      </c>
      <c r="AF87">
        <f>IF('Qualitative Daten'!AF94=35000,1,0)</f>
        <v>0</v>
      </c>
      <c r="AG87">
        <f>IF('Qualitative Daten'!AG94=1000,1,0)</f>
        <v>0</v>
      </c>
      <c r="AH87">
        <f>IF('Qualitative Daten'!AH94=8,1,0)</f>
        <v>0</v>
      </c>
      <c r="AI87">
        <f>IF('Qualitative Daten'!AI94=1,1,0)</f>
        <v>0</v>
      </c>
      <c r="AJ87">
        <f>IF('Qualitative Daten'!AJ94=7,1,0)</f>
        <v>0</v>
      </c>
      <c r="AK87">
        <f>IF('Qualitative Daten'!AK94=8,1,0)</f>
        <v>0</v>
      </c>
      <c r="AL87">
        <f>IF('Qualitative Daten'!AL94=600,1,0)</f>
        <v>0</v>
      </c>
      <c r="AM87">
        <f>IF('Qualitative Daten'!AM94=800,1,0)</f>
        <v>0</v>
      </c>
      <c r="AN87">
        <f>IF('Qualitative Daten'!AN94=42,1,0)</f>
        <v>0</v>
      </c>
      <c r="AO87">
        <f>IF('Qualitative Daten'!AO94=43,1,0)</f>
        <v>0</v>
      </c>
      <c r="AP87">
        <f>IF('Qualitative Daten'!AP94=9,1,0)</f>
        <v>0</v>
      </c>
      <c r="AQ87">
        <f>IF('Qualitative Daten'!AQ94=81,1,0)</f>
        <v>0</v>
      </c>
      <c r="AR87">
        <f>IF('Qualitative Daten'!AR94=20,1,0)</f>
        <v>0</v>
      </c>
      <c r="AS87">
        <f>IF('Qualitative Daten'!AS94=1,1,0)</f>
        <v>0</v>
      </c>
      <c r="AT87">
        <f>IF('Qualitative Daten'!AT94=6,1,0)</f>
        <v>0</v>
      </c>
      <c r="AU87">
        <f>IF('Qualitative Daten'!AU94=1,1,0)</f>
        <v>0</v>
      </c>
      <c r="AV87">
        <f>IF('Qualitative Daten'!AV94=1,1,0)</f>
        <v>0</v>
      </c>
      <c r="AW87">
        <f>IF(OR('Qualitative Daten'!AW94=0.6,'Qualitative Daten'!AW94="3'5"),1,0)</f>
        <v>0</v>
      </c>
      <c r="AX87">
        <f>IF(OR('Qualitative Daten'!AX94=2.25,'Qualitative Daten'!AX94="2,1'4",'Qualitative Daten'!AX94="9'4"),1,0)</f>
        <v>0</v>
      </c>
      <c r="AY87">
        <f>IF('Qualitative Daten'!AY94=1,1,0)</f>
        <v>0</v>
      </c>
      <c r="AZ87">
        <f>IF('Qualitative Daten'!AZ94=3,1,0)</f>
        <v>0</v>
      </c>
      <c r="BA87">
        <f>IF('Qualitative Daten'!BA94=6,1,0)</f>
        <v>0</v>
      </c>
      <c r="BB87">
        <f>IF('Qualitative Daten'!BB94=1,1,0)</f>
        <v>0</v>
      </c>
      <c r="BC87">
        <f>IF('Qualitative Daten'!BC94="&gt;",1,0)</f>
        <v>0</v>
      </c>
      <c r="BD87">
        <f>IF('Qualitative Daten'!BD94="&lt;",1,0)</f>
        <v>0</v>
      </c>
      <c r="BE87">
        <f>IF('Qualitative Daten'!BE94=2,1,0)</f>
        <v>0</v>
      </c>
      <c r="BF87">
        <f>IF('Qualitative Daten'!BF94=7,1,0)</f>
        <v>0</v>
      </c>
      <c r="BG87">
        <f>IF('Qualitative Daten'!BG94=0,1,0)</f>
        <v>1</v>
      </c>
      <c r="BH87">
        <f>IF('Qualitative Daten'!BH94="7'3",1,0)</f>
        <v>0</v>
      </c>
      <c r="BI87">
        <f>IF('Qualitative Daten'!BI94="9'10",1,0)</f>
        <v>0</v>
      </c>
      <c r="BJ87">
        <f>IF('Qualitative Daten'!BJ94="1'6",1,0)</f>
        <v>0</v>
      </c>
      <c r="BK87">
        <f>IF('Qualitative Daten'!BK94=5.8,1,0)</f>
        <v>0</v>
      </c>
      <c r="BL87">
        <f>IF('Qualitative Daten'!BL94=37.7,1,0)</f>
        <v>0</v>
      </c>
      <c r="BM87">
        <f>IF('Qualitative Daten'!BM94=0,1,0)</f>
        <v>1</v>
      </c>
      <c r="BN87">
        <f>IF('Qualitative Daten'!BN94=2.56,1,0)</f>
        <v>0</v>
      </c>
      <c r="BO87">
        <f>IF('Qualitative Daten'!BO94=1.49,1,0)</f>
        <v>0</v>
      </c>
      <c r="BP87">
        <f>IF('Qualitative Daten'!BP94=3.5,1,0)</f>
        <v>0</v>
      </c>
      <c r="BQ87">
        <f>IF('Qualitative Daten'!BQ94=4.82,1,0)</f>
        <v>0</v>
      </c>
      <c r="BR87">
        <f>IF('Qualitative Daten'!BR94=2,1,0)</f>
        <v>0</v>
      </c>
      <c r="BS87">
        <f>IF('Qualitative Daten'!BS94=3,1,0)</f>
        <v>0</v>
      </c>
      <c r="BT87">
        <f>IF('Qualitative Daten'!BT94=15,1,0)</f>
        <v>0</v>
      </c>
      <c r="BU87">
        <f>IF('Qualitative Daten'!BU94=8,1,0)</f>
        <v>0</v>
      </c>
      <c r="BV87">
        <f>IF('Qualitative Daten'!BV94=14,1,0)</f>
        <v>0</v>
      </c>
      <c r="BW87">
        <f>IF('Qualitative Daten'!BW94=2,1,0)</f>
        <v>0</v>
      </c>
      <c r="BY87">
        <f t="shared" si="7"/>
        <v>3</v>
      </c>
      <c r="BZ87">
        <f t="shared" si="8"/>
        <v>70</v>
      </c>
      <c r="CA87">
        <f>COUNTIF('Qualitative Daten'!C94:BW94,999)</f>
        <v>0</v>
      </c>
      <c r="CB87" s="2">
        <f t="shared" si="9"/>
        <v>4.1095890410958902E-2</v>
      </c>
      <c r="CC87" s="2">
        <f t="shared" si="10"/>
        <v>2.2727272727272728E-2</v>
      </c>
      <c r="CD87" s="2">
        <f t="shared" si="11"/>
        <v>5.8823529411764705E-2</v>
      </c>
      <c r="CE87" s="2">
        <f t="shared" si="12"/>
        <v>0.16666666666666666</v>
      </c>
      <c r="CF87" s="2">
        <f t="shared" si="13"/>
        <v>0</v>
      </c>
    </row>
    <row r="88" spans="1:84" x14ac:dyDescent="0.35">
      <c r="A88">
        <f>'Qualitative Daten'!A95</f>
        <v>0</v>
      </c>
      <c r="B88">
        <f>'Qualitative Daten'!B95</f>
        <v>0</v>
      </c>
      <c r="C88">
        <f>IF('Qualitative Daten'!C95=7000,1,0)</f>
        <v>0</v>
      </c>
      <c r="D88">
        <f>IF('Qualitative Daten'!D95=5300,1,0)</f>
        <v>0</v>
      </c>
      <c r="E88">
        <f>IF('Qualitative Daten'!E95=4080,1,0)</f>
        <v>0</v>
      </c>
      <c r="F88">
        <f>IF('Qualitative Daten'!F95=12500,1,0)</f>
        <v>0</v>
      </c>
      <c r="G88">
        <f>IF('Qualitative Daten'!G95=9900,1,0)</f>
        <v>0</v>
      </c>
      <c r="H88">
        <f>IF('Qualitative Daten'!H95=4600,1,0)</f>
        <v>0</v>
      </c>
      <c r="I88">
        <f>IF('Qualitative Daten'!I95=4000,1,0)</f>
        <v>0</v>
      </c>
      <c r="J88">
        <f>IF('Qualitative Daten'!J95=6999,1,0)</f>
        <v>0</v>
      </c>
      <c r="K88">
        <f>IF('Qualitative Daten'!K95=2490,1,0)</f>
        <v>0</v>
      </c>
      <c r="L88">
        <f>IF('Qualitative Daten'!L95=3900,1,0)</f>
        <v>0</v>
      </c>
      <c r="M88">
        <f>IF('Qualitative Daten'!M95="&gt;",1,0)</f>
        <v>0</v>
      </c>
      <c r="N88">
        <f>IF('Qualitative Daten'!N95="&gt;",1,0)</f>
        <v>0</v>
      </c>
      <c r="O88">
        <f>IF('Qualitative Daten'!O95="&lt;",1,0)</f>
        <v>0</v>
      </c>
      <c r="P88">
        <f>IF('Qualitative Daten'!P95=500,1,0)</f>
        <v>0</v>
      </c>
      <c r="Q88">
        <f>IF('Qualitative Daten'!Q95=836,1,0)</f>
        <v>0</v>
      </c>
      <c r="R88">
        <f>IF('Qualitative Daten'!R95=4500,1,0)</f>
        <v>0</v>
      </c>
      <c r="S88">
        <f>IF('Qualitative Daten'!S95=64000,1,0)</f>
        <v>0</v>
      </c>
      <c r="T88">
        <f>IF('Qualitative Daten'!T95=699,1,0)</f>
        <v>0</v>
      </c>
      <c r="U88">
        <f>IF('Qualitative Daten'!U95=254,1,0)</f>
        <v>0</v>
      </c>
      <c r="V88">
        <f>IF('Qualitative Daten'!V95=2500,1,0)</f>
        <v>0</v>
      </c>
      <c r="W88">
        <f>IF('Qualitative Daten'!W95=49000,1,0)</f>
        <v>0</v>
      </c>
      <c r="X88">
        <f>IF('Qualitative Daten'!X95=45,1,0)</f>
        <v>0</v>
      </c>
      <c r="Y88">
        <f>IF('Qualitative Daten'!Y95=699,1,0)</f>
        <v>0</v>
      </c>
      <c r="Z88">
        <f>IF('Qualitative Daten'!Z95=51,1,0)</f>
        <v>0</v>
      </c>
      <c r="AA88">
        <f>IF('Qualitative Daten'!AA95=78,1,0)</f>
        <v>0</v>
      </c>
      <c r="AB88">
        <f>IF('Qualitative Daten'!AB95=6,1,0)</f>
        <v>0</v>
      </c>
      <c r="AC88">
        <f>IF('Qualitative Daten'!AC95=80,1,0)</f>
        <v>0</v>
      </c>
      <c r="AD88">
        <f>IF('Qualitative Daten'!AD95=32,1,0)</f>
        <v>0</v>
      </c>
      <c r="AE88">
        <f>IF('Qualitative Daten'!AE95=0,1,0)</f>
        <v>1</v>
      </c>
      <c r="AF88">
        <f>IF('Qualitative Daten'!AF95=35000,1,0)</f>
        <v>0</v>
      </c>
      <c r="AG88">
        <f>IF('Qualitative Daten'!AG95=1000,1,0)</f>
        <v>0</v>
      </c>
      <c r="AH88">
        <f>IF('Qualitative Daten'!AH95=8,1,0)</f>
        <v>0</v>
      </c>
      <c r="AI88">
        <f>IF('Qualitative Daten'!AI95=1,1,0)</f>
        <v>0</v>
      </c>
      <c r="AJ88">
        <f>IF('Qualitative Daten'!AJ95=7,1,0)</f>
        <v>0</v>
      </c>
      <c r="AK88">
        <f>IF('Qualitative Daten'!AK95=8,1,0)</f>
        <v>0</v>
      </c>
      <c r="AL88">
        <f>IF('Qualitative Daten'!AL95=600,1,0)</f>
        <v>0</v>
      </c>
      <c r="AM88">
        <f>IF('Qualitative Daten'!AM95=800,1,0)</f>
        <v>0</v>
      </c>
      <c r="AN88">
        <f>IF('Qualitative Daten'!AN95=42,1,0)</f>
        <v>0</v>
      </c>
      <c r="AO88">
        <f>IF('Qualitative Daten'!AO95=43,1,0)</f>
        <v>0</v>
      </c>
      <c r="AP88">
        <f>IF('Qualitative Daten'!AP95=9,1,0)</f>
        <v>0</v>
      </c>
      <c r="AQ88">
        <f>IF('Qualitative Daten'!AQ95=81,1,0)</f>
        <v>0</v>
      </c>
      <c r="AR88">
        <f>IF('Qualitative Daten'!AR95=20,1,0)</f>
        <v>0</v>
      </c>
      <c r="AS88">
        <f>IF('Qualitative Daten'!AS95=1,1,0)</f>
        <v>0</v>
      </c>
      <c r="AT88">
        <f>IF('Qualitative Daten'!AT95=6,1,0)</f>
        <v>0</v>
      </c>
      <c r="AU88">
        <f>IF('Qualitative Daten'!AU95=1,1,0)</f>
        <v>0</v>
      </c>
      <c r="AV88">
        <f>IF('Qualitative Daten'!AV95=1,1,0)</f>
        <v>0</v>
      </c>
      <c r="AW88">
        <f>IF(OR('Qualitative Daten'!AW95=0.6,'Qualitative Daten'!AW95="3'5"),1,0)</f>
        <v>0</v>
      </c>
      <c r="AX88">
        <f>IF(OR('Qualitative Daten'!AX95=2.25,'Qualitative Daten'!AX95="2,1'4",'Qualitative Daten'!AX95="9'4"),1,0)</f>
        <v>0</v>
      </c>
      <c r="AY88">
        <f>IF('Qualitative Daten'!AY95=1,1,0)</f>
        <v>0</v>
      </c>
      <c r="AZ88">
        <f>IF('Qualitative Daten'!AZ95=3,1,0)</f>
        <v>0</v>
      </c>
      <c r="BA88">
        <f>IF('Qualitative Daten'!BA95=6,1,0)</f>
        <v>0</v>
      </c>
      <c r="BB88">
        <f>IF('Qualitative Daten'!BB95=1,1,0)</f>
        <v>0</v>
      </c>
      <c r="BC88">
        <f>IF('Qualitative Daten'!BC95="&gt;",1,0)</f>
        <v>0</v>
      </c>
      <c r="BD88">
        <f>IF('Qualitative Daten'!BD95="&lt;",1,0)</f>
        <v>0</v>
      </c>
      <c r="BE88">
        <f>IF('Qualitative Daten'!BE95=2,1,0)</f>
        <v>0</v>
      </c>
      <c r="BF88">
        <f>IF('Qualitative Daten'!BF95=7,1,0)</f>
        <v>0</v>
      </c>
      <c r="BG88">
        <f>IF('Qualitative Daten'!BG95=0,1,0)</f>
        <v>1</v>
      </c>
      <c r="BH88">
        <f>IF('Qualitative Daten'!BH95="7'3",1,0)</f>
        <v>0</v>
      </c>
      <c r="BI88">
        <f>IF('Qualitative Daten'!BI95="9'10",1,0)</f>
        <v>0</v>
      </c>
      <c r="BJ88">
        <f>IF('Qualitative Daten'!BJ95="1'6",1,0)</f>
        <v>0</v>
      </c>
      <c r="BK88">
        <f>IF('Qualitative Daten'!BK95=5.8,1,0)</f>
        <v>0</v>
      </c>
      <c r="BL88">
        <f>IF('Qualitative Daten'!BL95=37.7,1,0)</f>
        <v>0</v>
      </c>
      <c r="BM88">
        <f>IF('Qualitative Daten'!BM95=0,1,0)</f>
        <v>1</v>
      </c>
      <c r="BN88">
        <f>IF('Qualitative Daten'!BN95=2.56,1,0)</f>
        <v>0</v>
      </c>
      <c r="BO88">
        <f>IF('Qualitative Daten'!BO95=1.49,1,0)</f>
        <v>0</v>
      </c>
      <c r="BP88">
        <f>IF('Qualitative Daten'!BP95=3.5,1,0)</f>
        <v>0</v>
      </c>
      <c r="BQ88">
        <f>IF('Qualitative Daten'!BQ95=4.82,1,0)</f>
        <v>0</v>
      </c>
      <c r="BR88">
        <f>IF('Qualitative Daten'!BR95=2,1,0)</f>
        <v>0</v>
      </c>
      <c r="BS88">
        <f>IF('Qualitative Daten'!BS95=3,1,0)</f>
        <v>0</v>
      </c>
      <c r="BT88">
        <f>IF('Qualitative Daten'!BT95=15,1,0)</f>
        <v>0</v>
      </c>
      <c r="BU88">
        <f>IF('Qualitative Daten'!BU95=8,1,0)</f>
        <v>0</v>
      </c>
      <c r="BV88">
        <f>IF('Qualitative Daten'!BV95=14,1,0)</f>
        <v>0</v>
      </c>
      <c r="BW88">
        <f>IF('Qualitative Daten'!BW95=2,1,0)</f>
        <v>0</v>
      </c>
      <c r="BY88">
        <f t="shared" si="7"/>
        <v>3</v>
      </c>
      <c r="BZ88">
        <f t="shared" si="8"/>
        <v>70</v>
      </c>
      <c r="CA88">
        <f>COUNTIF('Qualitative Daten'!C95:BW95,999)</f>
        <v>0</v>
      </c>
      <c r="CB88" s="2">
        <f t="shared" si="9"/>
        <v>4.1095890410958902E-2</v>
      </c>
      <c r="CC88" s="2">
        <f t="shared" si="10"/>
        <v>2.2727272727272728E-2</v>
      </c>
      <c r="CD88" s="2">
        <f t="shared" si="11"/>
        <v>5.8823529411764705E-2</v>
      </c>
      <c r="CE88" s="2">
        <f t="shared" si="12"/>
        <v>0.16666666666666666</v>
      </c>
      <c r="CF88" s="2">
        <f t="shared" si="13"/>
        <v>0</v>
      </c>
    </row>
    <row r="89" spans="1:84" x14ac:dyDescent="0.35">
      <c r="A89">
        <f>'Qualitative Daten'!A96</f>
        <v>0</v>
      </c>
      <c r="B89">
        <f>'Qualitative Daten'!B96</f>
        <v>0</v>
      </c>
      <c r="C89">
        <f>IF('Qualitative Daten'!C96=7000,1,0)</f>
        <v>0</v>
      </c>
      <c r="D89">
        <f>IF('Qualitative Daten'!D96=5300,1,0)</f>
        <v>0</v>
      </c>
      <c r="E89">
        <f>IF('Qualitative Daten'!E96=4080,1,0)</f>
        <v>0</v>
      </c>
      <c r="F89">
        <f>IF('Qualitative Daten'!F96=12500,1,0)</f>
        <v>0</v>
      </c>
      <c r="G89">
        <f>IF('Qualitative Daten'!G96=9900,1,0)</f>
        <v>0</v>
      </c>
      <c r="H89">
        <f>IF('Qualitative Daten'!H96=4600,1,0)</f>
        <v>0</v>
      </c>
      <c r="I89">
        <f>IF('Qualitative Daten'!I96=4000,1,0)</f>
        <v>0</v>
      </c>
      <c r="J89">
        <f>IF('Qualitative Daten'!J96=6999,1,0)</f>
        <v>0</v>
      </c>
      <c r="K89">
        <f>IF('Qualitative Daten'!K96=2490,1,0)</f>
        <v>0</v>
      </c>
      <c r="L89">
        <f>IF('Qualitative Daten'!L96=3900,1,0)</f>
        <v>0</v>
      </c>
      <c r="M89">
        <f>IF('Qualitative Daten'!M96="&gt;",1,0)</f>
        <v>0</v>
      </c>
      <c r="N89">
        <f>IF('Qualitative Daten'!N96="&gt;",1,0)</f>
        <v>0</v>
      </c>
      <c r="O89">
        <f>IF('Qualitative Daten'!O96="&lt;",1,0)</f>
        <v>0</v>
      </c>
      <c r="P89">
        <f>IF('Qualitative Daten'!P96=500,1,0)</f>
        <v>0</v>
      </c>
      <c r="Q89">
        <f>IF('Qualitative Daten'!Q96=836,1,0)</f>
        <v>0</v>
      </c>
      <c r="R89">
        <f>IF('Qualitative Daten'!R96=4500,1,0)</f>
        <v>0</v>
      </c>
      <c r="S89">
        <f>IF('Qualitative Daten'!S96=64000,1,0)</f>
        <v>0</v>
      </c>
      <c r="T89">
        <f>IF('Qualitative Daten'!T96=699,1,0)</f>
        <v>0</v>
      </c>
      <c r="U89">
        <f>IF('Qualitative Daten'!U96=254,1,0)</f>
        <v>0</v>
      </c>
      <c r="V89">
        <f>IF('Qualitative Daten'!V96=2500,1,0)</f>
        <v>0</v>
      </c>
      <c r="W89">
        <f>IF('Qualitative Daten'!W96=49000,1,0)</f>
        <v>0</v>
      </c>
      <c r="X89">
        <f>IF('Qualitative Daten'!X96=45,1,0)</f>
        <v>0</v>
      </c>
      <c r="Y89">
        <f>IF('Qualitative Daten'!Y96=699,1,0)</f>
        <v>0</v>
      </c>
      <c r="Z89">
        <f>IF('Qualitative Daten'!Z96=51,1,0)</f>
        <v>0</v>
      </c>
      <c r="AA89">
        <f>IF('Qualitative Daten'!AA96=78,1,0)</f>
        <v>0</v>
      </c>
      <c r="AB89">
        <f>IF('Qualitative Daten'!AB96=6,1,0)</f>
        <v>0</v>
      </c>
      <c r="AC89">
        <f>IF('Qualitative Daten'!AC96=80,1,0)</f>
        <v>0</v>
      </c>
      <c r="AD89">
        <f>IF('Qualitative Daten'!AD96=32,1,0)</f>
        <v>0</v>
      </c>
      <c r="AE89">
        <f>IF('Qualitative Daten'!AE96=0,1,0)</f>
        <v>1</v>
      </c>
      <c r="AF89">
        <f>IF('Qualitative Daten'!AF96=35000,1,0)</f>
        <v>0</v>
      </c>
      <c r="AG89">
        <f>IF('Qualitative Daten'!AG96=1000,1,0)</f>
        <v>0</v>
      </c>
      <c r="AH89">
        <f>IF('Qualitative Daten'!AH96=8,1,0)</f>
        <v>0</v>
      </c>
      <c r="AI89">
        <f>IF('Qualitative Daten'!AI96=1,1,0)</f>
        <v>0</v>
      </c>
      <c r="AJ89">
        <f>IF('Qualitative Daten'!AJ96=7,1,0)</f>
        <v>0</v>
      </c>
      <c r="AK89">
        <f>IF('Qualitative Daten'!AK96=8,1,0)</f>
        <v>0</v>
      </c>
      <c r="AL89">
        <f>IF('Qualitative Daten'!AL96=600,1,0)</f>
        <v>0</v>
      </c>
      <c r="AM89">
        <f>IF('Qualitative Daten'!AM96=800,1,0)</f>
        <v>0</v>
      </c>
      <c r="AN89">
        <f>IF('Qualitative Daten'!AN96=42,1,0)</f>
        <v>0</v>
      </c>
      <c r="AO89">
        <f>IF('Qualitative Daten'!AO96=43,1,0)</f>
        <v>0</v>
      </c>
      <c r="AP89">
        <f>IF('Qualitative Daten'!AP96=9,1,0)</f>
        <v>0</v>
      </c>
      <c r="AQ89">
        <f>IF('Qualitative Daten'!AQ96=81,1,0)</f>
        <v>0</v>
      </c>
      <c r="AR89">
        <f>IF('Qualitative Daten'!AR96=20,1,0)</f>
        <v>0</v>
      </c>
      <c r="AS89">
        <f>IF('Qualitative Daten'!AS96=1,1,0)</f>
        <v>0</v>
      </c>
      <c r="AT89">
        <f>IF('Qualitative Daten'!AT96=6,1,0)</f>
        <v>0</v>
      </c>
      <c r="AU89">
        <f>IF('Qualitative Daten'!AU96=1,1,0)</f>
        <v>0</v>
      </c>
      <c r="AV89">
        <f>IF('Qualitative Daten'!AV96=1,1,0)</f>
        <v>0</v>
      </c>
      <c r="AW89">
        <f>IF(OR('Qualitative Daten'!AW96=0.6,'Qualitative Daten'!AW96="3'5"),1,0)</f>
        <v>0</v>
      </c>
      <c r="AX89">
        <f>IF(OR('Qualitative Daten'!AX96=2.25,'Qualitative Daten'!AX96="2,1'4",'Qualitative Daten'!AX96="9'4"),1,0)</f>
        <v>0</v>
      </c>
      <c r="AY89">
        <f>IF('Qualitative Daten'!AY96=1,1,0)</f>
        <v>0</v>
      </c>
      <c r="AZ89">
        <f>IF('Qualitative Daten'!AZ96=3,1,0)</f>
        <v>0</v>
      </c>
      <c r="BA89">
        <f>IF('Qualitative Daten'!BA96=6,1,0)</f>
        <v>0</v>
      </c>
      <c r="BB89">
        <f>IF('Qualitative Daten'!BB96=1,1,0)</f>
        <v>0</v>
      </c>
      <c r="BC89">
        <f>IF('Qualitative Daten'!BC96="&gt;",1,0)</f>
        <v>0</v>
      </c>
      <c r="BD89">
        <f>IF('Qualitative Daten'!BD96="&lt;",1,0)</f>
        <v>0</v>
      </c>
      <c r="BE89">
        <f>IF('Qualitative Daten'!BE96=2,1,0)</f>
        <v>0</v>
      </c>
      <c r="BF89">
        <f>IF('Qualitative Daten'!BF96=7,1,0)</f>
        <v>0</v>
      </c>
      <c r="BG89">
        <f>IF('Qualitative Daten'!BG96=0,1,0)</f>
        <v>1</v>
      </c>
      <c r="BH89">
        <f>IF('Qualitative Daten'!BH96="7'3",1,0)</f>
        <v>0</v>
      </c>
      <c r="BI89">
        <f>IF('Qualitative Daten'!BI96="9'10",1,0)</f>
        <v>0</v>
      </c>
      <c r="BJ89">
        <f>IF('Qualitative Daten'!BJ96="1'6",1,0)</f>
        <v>0</v>
      </c>
      <c r="BK89">
        <f>IF('Qualitative Daten'!BK96=5.8,1,0)</f>
        <v>0</v>
      </c>
      <c r="BL89">
        <f>IF('Qualitative Daten'!BL96=37.7,1,0)</f>
        <v>0</v>
      </c>
      <c r="BM89">
        <f>IF('Qualitative Daten'!BM96=0,1,0)</f>
        <v>1</v>
      </c>
      <c r="BN89">
        <f>IF('Qualitative Daten'!BN96=2.56,1,0)</f>
        <v>0</v>
      </c>
      <c r="BO89">
        <f>IF('Qualitative Daten'!BO96=1.49,1,0)</f>
        <v>0</v>
      </c>
      <c r="BP89">
        <f>IF('Qualitative Daten'!BP96=3.5,1,0)</f>
        <v>0</v>
      </c>
      <c r="BQ89">
        <f>IF('Qualitative Daten'!BQ96=4.82,1,0)</f>
        <v>0</v>
      </c>
      <c r="BR89">
        <f>IF('Qualitative Daten'!BR96=2,1,0)</f>
        <v>0</v>
      </c>
      <c r="BS89">
        <f>IF('Qualitative Daten'!BS96=3,1,0)</f>
        <v>0</v>
      </c>
      <c r="BT89">
        <f>IF('Qualitative Daten'!BT96=15,1,0)</f>
        <v>0</v>
      </c>
      <c r="BU89">
        <f>IF('Qualitative Daten'!BU96=8,1,0)</f>
        <v>0</v>
      </c>
      <c r="BV89">
        <f>IF('Qualitative Daten'!BV96=14,1,0)</f>
        <v>0</v>
      </c>
      <c r="BW89">
        <f>IF('Qualitative Daten'!BW96=2,1,0)</f>
        <v>0</v>
      </c>
      <c r="BY89">
        <f t="shared" si="7"/>
        <v>3</v>
      </c>
      <c r="BZ89">
        <f t="shared" si="8"/>
        <v>70</v>
      </c>
      <c r="CA89">
        <f>COUNTIF('Qualitative Daten'!C96:BW96,999)</f>
        <v>0</v>
      </c>
      <c r="CB89" s="2">
        <f t="shared" si="9"/>
        <v>4.1095890410958902E-2</v>
      </c>
      <c r="CC89" s="2">
        <f t="shared" si="10"/>
        <v>2.2727272727272728E-2</v>
      </c>
      <c r="CD89" s="2">
        <f t="shared" si="11"/>
        <v>5.8823529411764705E-2</v>
      </c>
      <c r="CE89" s="2">
        <f t="shared" si="12"/>
        <v>0.16666666666666666</v>
      </c>
      <c r="CF89" s="2">
        <f t="shared" si="13"/>
        <v>0</v>
      </c>
    </row>
    <row r="90" spans="1:84" x14ac:dyDescent="0.35">
      <c r="A90">
        <f>'Qualitative Daten'!A97</f>
        <v>0</v>
      </c>
      <c r="B90">
        <f>'Qualitative Daten'!B97</f>
        <v>0</v>
      </c>
      <c r="C90">
        <f>IF('Qualitative Daten'!C97=7000,1,0)</f>
        <v>0</v>
      </c>
      <c r="D90">
        <f>IF('Qualitative Daten'!D97=5300,1,0)</f>
        <v>0</v>
      </c>
      <c r="E90">
        <f>IF('Qualitative Daten'!E97=4080,1,0)</f>
        <v>0</v>
      </c>
      <c r="F90">
        <f>IF('Qualitative Daten'!F97=12500,1,0)</f>
        <v>0</v>
      </c>
      <c r="G90">
        <f>IF('Qualitative Daten'!G97=9900,1,0)</f>
        <v>0</v>
      </c>
      <c r="H90">
        <f>IF('Qualitative Daten'!H97=4600,1,0)</f>
        <v>0</v>
      </c>
      <c r="I90">
        <f>IF('Qualitative Daten'!I97=4000,1,0)</f>
        <v>0</v>
      </c>
      <c r="J90">
        <f>IF('Qualitative Daten'!J97=6999,1,0)</f>
        <v>0</v>
      </c>
      <c r="K90">
        <f>IF('Qualitative Daten'!K97=2490,1,0)</f>
        <v>0</v>
      </c>
      <c r="L90">
        <f>IF('Qualitative Daten'!L97=3900,1,0)</f>
        <v>0</v>
      </c>
      <c r="M90">
        <f>IF('Qualitative Daten'!M97="&gt;",1,0)</f>
        <v>0</v>
      </c>
      <c r="N90">
        <f>IF('Qualitative Daten'!N97="&gt;",1,0)</f>
        <v>0</v>
      </c>
      <c r="O90">
        <f>IF('Qualitative Daten'!O97="&lt;",1,0)</f>
        <v>0</v>
      </c>
      <c r="P90">
        <f>IF('Qualitative Daten'!P97=500,1,0)</f>
        <v>0</v>
      </c>
      <c r="Q90">
        <f>IF('Qualitative Daten'!Q97=836,1,0)</f>
        <v>0</v>
      </c>
      <c r="R90">
        <f>IF('Qualitative Daten'!R97=4500,1,0)</f>
        <v>0</v>
      </c>
      <c r="S90">
        <f>IF('Qualitative Daten'!S97=64000,1,0)</f>
        <v>0</v>
      </c>
      <c r="T90">
        <f>IF('Qualitative Daten'!T97=699,1,0)</f>
        <v>0</v>
      </c>
      <c r="U90">
        <f>IF('Qualitative Daten'!U97=254,1,0)</f>
        <v>0</v>
      </c>
      <c r="V90">
        <f>IF('Qualitative Daten'!V97=2500,1,0)</f>
        <v>0</v>
      </c>
      <c r="W90">
        <f>IF('Qualitative Daten'!W97=49000,1,0)</f>
        <v>0</v>
      </c>
      <c r="X90">
        <f>IF('Qualitative Daten'!X97=45,1,0)</f>
        <v>0</v>
      </c>
      <c r="Y90">
        <f>IF('Qualitative Daten'!Y97=699,1,0)</f>
        <v>0</v>
      </c>
      <c r="Z90">
        <f>IF('Qualitative Daten'!Z97=51,1,0)</f>
        <v>0</v>
      </c>
      <c r="AA90">
        <f>IF('Qualitative Daten'!AA97=78,1,0)</f>
        <v>0</v>
      </c>
      <c r="AB90">
        <f>IF('Qualitative Daten'!AB97=6,1,0)</f>
        <v>0</v>
      </c>
      <c r="AC90">
        <f>IF('Qualitative Daten'!AC97=80,1,0)</f>
        <v>0</v>
      </c>
      <c r="AD90">
        <f>IF('Qualitative Daten'!AD97=32,1,0)</f>
        <v>0</v>
      </c>
      <c r="AE90">
        <f>IF('Qualitative Daten'!AE97=0,1,0)</f>
        <v>1</v>
      </c>
      <c r="AF90">
        <f>IF('Qualitative Daten'!AF97=35000,1,0)</f>
        <v>0</v>
      </c>
      <c r="AG90">
        <f>IF('Qualitative Daten'!AG97=1000,1,0)</f>
        <v>0</v>
      </c>
      <c r="AH90">
        <f>IF('Qualitative Daten'!AH97=8,1,0)</f>
        <v>0</v>
      </c>
      <c r="AI90">
        <f>IF('Qualitative Daten'!AI97=1,1,0)</f>
        <v>0</v>
      </c>
      <c r="AJ90">
        <f>IF('Qualitative Daten'!AJ97=7,1,0)</f>
        <v>0</v>
      </c>
      <c r="AK90">
        <f>IF('Qualitative Daten'!AK97=8,1,0)</f>
        <v>0</v>
      </c>
      <c r="AL90">
        <f>IF('Qualitative Daten'!AL97=600,1,0)</f>
        <v>0</v>
      </c>
      <c r="AM90">
        <f>IF('Qualitative Daten'!AM97=800,1,0)</f>
        <v>0</v>
      </c>
      <c r="AN90">
        <f>IF('Qualitative Daten'!AN97=42,1,0)</f>
        <v>0</v>
      </c>
      <c r="AO90">
        <f>IF('Qualitative Daten'!AO97=43,1,0)</f>
        <v>0</v>
      </c>
      <c r="AP90">
        <f>IF('Qualitative Daten'!AP97=9,1,0)</f>
        <v>0</v>
      </c>
      <c r="AQ90">
        <f>IF('Qualitative Daten'!AQ97=81,1,0)</f>
        <v>0</v>
      </c>
      <c r="AR90">
        <f>IF('Qualitative Daten'!AR97=20,1,0)</f>
        <v>0</v>
      </c>
      <c r="AS90">
        <f>IF('Qualitative Daten'!AS97=1,1,0)</f>
        <v>0</v>
      </c>
      <c r="AT90">
        <f>IF('Qualitative Daten'!AT97=6,1,0)</f>
        <v>0</v>
      </c>
      <c r="AU90">
        <f>IF('Qualitative Daten'!AU97=1,1,0)</f>
        <v>0</v>
      </c>
      <c r="AV90">
        <f>IF('Qualitative Daten'!AV97=1,1,0)</f>
        <v>0</v>
      </c>
      <c r="AW90">
        <f>IF(OR('Qualitative Daten'!AW97=0.6,'Qualitative Daten'!AW97="3'5"),1,0)</f>
        <v>0</v>
      </c>
      <c r="AX90">
        <f>IF(OR('Qualitative Daten'!AX97=2.25,'Qualitative Daten'!AX97="2,1'4",'Qualitative Daten'!AX97="9'4"),1,0)</f>
        <v>0</v>
      </c>
      <c r="AY90">
        <f>IF('Qualitative Daten'!AY97=1,1,0)</f>
        <v>0</v>
      </c>
      <c r="AZ90">
        <f>IF('Qualitative Daten'!AZ97=3,1,0)</f>
        <v>0</v>
      </c>
      <c r="BA90">
        <f>IF('Qualitative Daten'!BA97=6,1,0)</f>
        <v>0</v>
      </c>
      <c r="BB90">
        <f>IF('Qualitative Daten'!BB97=1,1,0)</f>
        <v>0</v>
      </c>
      <c r="BC90">
        <f>IF('Qualitative Daten'!BC97="&gt;",1,0)</f>
        <v>0</v>
      </c>
      <c r="BD90">
        <f>IF('Qualitative Daten'!BD97="&lt;",1,0)</f>
        <v>0</v>
      </c>
      <c r="BE90">
        <f>IF('Qualitative Daten'!BE97=2,1,0)</f>
        <v>0</v>
      </c>
      <c r="BF90">
        <f>IF('Qualitative Daten'!BF97=7,1,0)</f>
        <v>0</v>
      </c>
      <c r="BG90">
        <f>IF('Qualitative Daten'!BG97=0,1,0)</f>
        <v>1</v>
      </c>
      <c r="BH90">
        <f>IF('Qualitative Daten'!BH97="7'3",1,0)</f>
        <v>0</v>
      </c>
      <c r="BI90">
        <f>IF('Qualitative Daten'!BI97="9'10",1,0)</f>
        <v>0</v>
      </c>
      <c r="BJ90">
        <f>IF('Qualitative Daten'!BJ97="1'6",1,0)</f>
        <v>0</v>
      </c>
      <c r="BK90">
        <f>IF('Qualitative Daten'!BK97=5.8,1,0)</f>
        <v>0</v>
      </c>
      <c r="BL90">
        <f>IF('Qualitative Daten'!BL97=37.7,1,0)</f>
        <v>0</v>
      </c>
      <c r="BM90">
        <f>IF('Qualitative Daten'!BM97=0,1,0)</f>
        <v>1</v>
      </c>
      <c r="BN90">
        <f>IF('Qualitative Daten'!BN97=2.56,1,0)</f>
        <v>0</v>
      </c>
      <c r="BO90">
        <f>IF('Qualitative Daten'!BO97=1.49,1,0)</f>
        <v>0</v>
      </c>
      <c r="BP90">
        <f>IF('Qualitative Daten'!BP97=3.5,1,0)</f>
        <v>0</v>
      </c>
      <c r="BQ90">
        <f>IF('Qualitative Daten'!BQ97=4.82,1,0)</f>
        <v>0</v>
      </c>
      <c r="BR90">
        <f>IF('Qualitative Daten'!BR97=2,1,0)</f>
        <v>0</v>
      </c>
      <c r="BS90">
        <f>IF('Qualitative Daten'!BS97=3,1,0)</f>
        <v>0</v>
      </c>
      <c r="BT90">
        <f>IF('Qualitative Daten'!BT97=15,1,0)</f>
        <v>0</v>
      </c>
      <c r="BU90">
        <f>IF('Qualitative Daten'!BU97=8,1,0)</f>
        <v>0</v>
      </c>
      <c r="BV90">
        <f>IF('Qualitative Daten'!BV97=14,1,0)</f>
        <v>0</v>
      </c>
      <c r="BW90">
        <f>IF('Qualitative Daten'!BW97=2,1,0)</f>
        <v>0</v>
      </c>
      <c r="BY90">
        <f t="shared" si="7"/>
        <v>3</v>
      </c>
      <c r="BZ90">
        <f t="shared" si="8"/>
        <v>70</v>
      </c>
      <c r="CA90">
        <f>COUNTIF('Qualitative Daten'!C97:BW97,999)</f>
        <v>0</v>
      </c>
      <c r="CB90" s="2">
        <f t="shared" si="9"/>
        <v>4.1095890410958902E-2</v>
      </c>
      <c r="CC90" s="2">
        <f t="shared" si="10"/>
        <v>2.2727272727272728E-2</v>
      </c>
      <c r="CD90" s="2">
        <f t="shared" si="11"/>
        <v>5.8823529411764705E-2</v>
      </c>
      <c r="CE90" s="2">
        <f t="shared" si="12"/>
        <v>0.16666666666666666</v>
      </c>
      <c r="CF90" s="2">
        <f t="shared" si="13"/>
        <v>0</v>
      </c>
    </row>
    <row r="91" spans="1:84" x14ac:dyDescent="0.35">
      <c r="A91">
        <f>'Qualitative Daten'!A98</f>
        <v>0</v>
      </c>
      <c r="B91">
        <f>'Qualitative Daten'!B98</f>
        <v>0</v>
      </c>
      <c r="C91">
        <f>IF('Qualitative Daten'!C98=7000,1,0)</f>
        <v>0</v>
      </c>
      <c r="D91">
        <f>IF('Qualitative Daten'!D98=5300,1,0)</f>
        <v>0</v>
      </c>
      <c r="E91">
        <f>IF('Qualitative Daten'!E98=4080,1,0)</f>
        <v>0</v>
      </c>
      <c r="F91">
        <f>IF('Qualitative Daten'!F98=12500,1,0)</f>
        <v>0</v>
      </c>
      <c r="G91">
        <f>IF('Qualitative Daten'!G98=9900,1,0)</f>
        <v>0</v>
      </c>
      <c r="H91">
        <f>IF('Qualitative Daten'!H98=4600,1,0)</f>
        <v>0</v>
      </c>
      <c r="I91">
        <f>IF('Qualitative Daten'!I98=4000,1,0)</f>
        <v>0</v>
      </c>
      <c r="J91">
        <f>IF('Qualitative Daten'!J98=6999,1,0)</f>
        <v>0</v>
      </c>
      <c r="K91">
        <f>IF('Qualitative Daten'!K98=2490,1,0)</f>
        <v>0</v>
      </c>
      <c r="L91">
        <f>IF('Qualitative Daten'!L98=3900,1,0)</f>
        <v>0</v>
      </c>
      <c r="M91">
        <f>IF('Qualitative Daten'!M98="&gt;",1,0)</f>
        <v>0</v>
      </c>
      <c r="N91">
        <f>IF('Qualitative Daten'!N98="&gt;",1,0)</f>
        <v>0</v>
      </c>
      <c r="O91">
        <f>IF('Qualitative Daten'!O98="&lt;",1,0)</f>
        <v>0</v>
      </c>
      <c r="P91">
        <f>IF('Qualitative Daten'!P98=500,1,0)</f>
        <v>0</v>
      </c>
      <c r="Q91">
        <f>IF('Qualitative Daten'!Q98=836,1,0)</f>
        <v>0</v>
      </c>
      <c r="R91">
        <f>IF('Qualitative Daten'!R98=4500,1,0)</f>
        <v>0</v>
      </c>
      <c r="S91">
        <f>IF('Qualitative Daten'!S98=64000,1,0)</f>
        <v>0</v>
      </c>
      <c r="T91">
        <f>IF('Qualitative Daten'!T98=699,1,0)</f>
        <v>0</v>
      </c>
      <c r="U91">
        <f>IF('Qualitative Daten'!U98=254,1,0)</f>
        <v>0</v>
      </c>
      <c r="V91">
        <f>IF('Qualitative Daten'!V98=2500,1,0)</f>
        <v>0</v>
      </c>
      <c r="W91">
        <f>IF('Qualitative Daten'!W98=49000,1,0)</f>
        <v>0</v>
      </c>
      <c r="X91">
        <f>IF('Qualitative Daten'!X98=45,1,0)</f>
        <v>0</v>
      </c>
      <c r="Y91">
        <f>IF('Qualitative Daten'!Y98=699,1,0)</f>
        <v>0</v>
      </c>
      <c r="Z91">
        <f>IF('Qualitative Daten'!Z98=51,1,0)</f>
        <v>0</v>
      </c>
      <c r="AA91">
        <f>IF('Qualitative Daten'!AA98=78,1,0)</f>
        <v>0</v>
      </c>
      <c r="AB91">
        <f>IF('Qualitative Daten'!AB98=6,1,0)</f>
        <v>0</v>
      </c>
      <c r="AC91">
        <f>IF('Qualitative Daten'!AC98=80,1,0)</f>
        <v>0</v>
      </c>
      <c r="AD91">
        <f>IF('Qualitative Daten'!AD98=32,1,0)</f>
        <v>0</v>
      </c>
      <c r="AE91">
        <f>IF('Qualitative Daten'!AE98=0,1,0)</f>
        <v>1</v>
      </c>
      <c r="AF91">
        <f>IF('Qualitative Daten'!AF98=35000,1,0)</f>
        <v>0</v>
      </c>
      <c r="AG91">
        <f>IF('Qualitative Daten'!AG98=1000,1,0)</f>
        <v>0</v>
      </c>
      <c r="AH91">
        <f>IF('Qualitative Daten'!AH98=8,1,0)</f>
        <v>0</v>
      </c>
      <c r="AI91">
        <f>IF('Qualitative Daten'!AI98=1,1,0)</f>
        <v>0</v>
      </c>
      <c r="AJ91">
        <f>IF('Qualitative Daten'!AJ98=7,1,0)</f>
        <v>0</v>
      </c>
      <c r="AK91">
        <f>IF('Qualitative Daten'!AK98=8,1,0)</f>
        <v>0</v>
      </c>
      <c r="AL91">
        <f>IF('Qualitative Daten'!AL98=600,1,0)</f>
        <v>0</v>
      </c>
      <c r="AM91">
        <f>IF('Qualitative Daten'!AM98=800,1,0)</f>
        <v>0</v>
      </c>
      <c r="AN91">
        <f>IF('Qualitative Daten'!AN98=42,1,0)</f>
        <v>0</v>
      </c>
      <c r="AO91">
        <f>IF('Qualitative Daten'!AO98=43,1,0)</f>
        <v>0</v>
      </c>
      <c r="AP91">
        <f>IF('Qualitative Daten'!AP98=9,1,0)</f>
        <v>0</v>
      </c>
      <c r="AQ91">
        <f>IF('Qualitative Daten'!AQ98=81,1,0)</f>
        <v>0</v>
      </c>
      <c r="AR91">
        <f>IF('Qualitative Daten'!AR98=20,1,0)</f>
        <v>0</v>
      </c>
      <c r="AS91">
        <f>IF('Qualitative Daten'!AS98=1,1,0)</f>
        <v>0</v>
      </c>
      <c r="AT91">
        <f>IF('Qualitative Daten'!AT98=6,1,0)</f>
        <v>0</v>
      </c>
      <c r="AU91">
        <f>IF('Qualitative Daten'!AU98=1,1,0)</f>
        <v>0</v>
      </c>
      <c r="AV91">
        <f>IF('Qualitative Daten'!AV98=1,1,0)</f>
        <v>0</v>
      </c>
      <c r="AW91">
        <f>IF(OR('Qualitative Daten'!AW98=0.6,'Qualitative Daten'!AW98="3'5"),1,0)</f>
        <v>0</v>
      </c>
      <c r="AX91">
        <f>IF(OR('Qualitative Daten'!AX98=2.25,'Qualitative Daten'!AX98="2,1'4",'Qualitative Daten'!AX98="9'4"),1,0)</f>
        <v>0</v>
      </c>
      <c r="AY91">
        <f>IF('Qualitative Daten'!AY98=1,1,0)</f>
        <v>0</v>
      </c>
      <c r="AZ91">
        <f>IF('Qualitative Daten'!AZ98=3,1,0)</f>
        <v>0</v>
      </c>
      <c r="BA91">
        <f>IF('Qualitative Daten'!BA98=6,1,0)</f>
        <v>0</v>
      </c>
      <c r="BB91">
        <f>IF('Qualitative Daten'!BB98=1,1,0)</f>
        <v>0</v>
      </c>
      <c r="BC91">
        <f>IF('Qualitative Daten'!BC98="&gt;",1,0)</f>
        <v>0</v>
      </c>
      <c r="BD91">
        <f>IF('Qualitative Daten'!BD98="&lt;",1,0)</f>
        <v>0</v>
      </c>
      <c r="BE91">
        <f>IF('Qualitative Daten'!BE98=2,1,0)</f>
        <v>0</v>
      </c>
      <c r="BF91">
        <f>IF('Qualitative Daten'!BF98=7,1,0)</f>
        <v>0</v>
      </c>
      <c r="BG91">
        <f>IF('Qualitative Daten'!BG98=0,1,0)</f>
        <v>1</v>
      </c>
      <c r="BH91">
        <f>IF('Qualitative Daten'!BH98="7'3",1,0)</f>
        <v>0</v>
      </c>
      <c r="BI91">
        <f>IF('Qualitative Daten'!BI98="9'10",1,0)</f>
        <v>0</v>
      </c>
      <c r="BJ91">
        <f>IF('Qualitative Daten'!BJ98="1'6",1,0)</f>
        <v>0</v>
      </c>
      <c r="BK91">
        <f>IF('Qualitative Daten'!BK98=5.8,1,0)</f>
        <v>0</v>
      </c>
      <c r="BL91">
        <f>IF('Qualitative Daten'!BL98=37.7,1,0)</f>
        <v>0</v>
      </c>
      <c r="BM91">
        <f>IF('Qualitative Daten'!BM98=0,1,0)</f>
        <v>1</v>
      </c>
      <c r="BN91">
        <f>IF('Qualitative Daten'!BN98=2.56,1,0)</f>
        <v>0</v>
      </c>
      <c r="BO91">
        <f>IF('Qualitative Daten'!BO98=1.49,1,0)</f>
        <v>0</v>
      </c>
      <c r="BP91">
        <f>IF('Qualitative Daten'!BP98=3.5,1,0)</f>
        <v>0</v>
      </c>
      <c r="BQ91">
        <f>IF('Qualitative Daten'!BQ98=4.82,1,0)</f>
        <v>0</v>
      </c>
      <c r="BR91">
        <f>IF('Qualitative Daten'!BR98=2,1,0)</f>
        <v>0</v>
      </c>
      <c r="BS91">
        <f>IF('Qualitative Daten'!BS98=3,1,0)</f>
        <v>0</v>
      </c>
      <c r="BT91">
        <f>IF('Qualitative Daten'!BT98=15,1,0)</f>
        <v>0</v>
      </c>
      <c r="BU91">
        <f>IF('Qualitative Daten'!BU98=8,1,0)</f>
        <v>0</v>
      </c>
      <c r="BV91">
        <f>IF('Qualitative Daten'!BV98=14,1,0)</f>
        <v>0</v>
      </c>
      <c r="BW91">
        <f>IF('Qualitative Daten'!BW98=2,1,0)</f>
        <v>0</v>
      </c>
      <c r="BY91">
        <f t="shared" si="7"/>
        <v>3</v>
      </c>
      <c r="BZ91">
        <f t="shared" si="8"/>
        <v>70</v>
      </c>
      <c r="CA91">
        <f>COUNTIF('Qualitative Daten'!C98:BW98,999)</f>
        <v>0</v>
      </c>
      <c r="CB91" s="2">
        <f t="shared" si="9"/>
        <v>4.1095890410958902E-2</v>
      </c>
      <c r="CC91" s="2">
        <f t="shared" si="10"/>
        <v>2.2727272727272728E-2</v>
      </c>
      <c r="CD91" s="2">
        <f t="shared" si="11"/>
        <v>5.8823529411764705E-2</v>
      </c>
      <c r="CE91" s="2">
        <f t="shared" si="12"/>
        <v>0.16666666666666666</v>
      </c>
      <c r="CF91" s="2">
        <f t="shared" si="13"/>
        <v>0</v>
      </c>
    </row>
    <row r="92" spans="1:84" x14ac:dyDescent="0.35">
      <c r="A92">
        <f>'Qualitative Daten'!A99</f>
        <v>0</v>
      </c>
      <c r="B92">
        <f>'Qualitative Daten'!B99</f>
        <v>0</v>
      </c>
      <c r="C92">
        <f>IF('Qualitative Daten'!C99=7000,1,0)</f>
        <v>0</v>
      </c>
      <c r="D92">
        <f>IF('Qualitative Daten'!D99=5300,1,0)</f>
        <v>0</v>
      </c>
      <c r="E92">
        <f>IF('Qualitative Daten'!E99=4080,1,0)</f>
        <v>0</v>
      </c>
      <c r="F92">
        <f>IF('Qualitative Daten'!F99=12500,1,0)</f>
        <v>0</v>
      </c>
      <c r="G92">
        <f>IF('Qualitative Daten'!G99=9900,1,0)</f>
        <v>0</v>
      </c>
      <c r="H92">
        <f>IF('Qualitative Daten'!H99=4600,1,0)</f>
        <v>0</v>
      </c>
      <c r="I92">
        <f>IF('Qualitative Daten'!I99=4000,1,0)</f>
        <v>0</v>
      </c>
      <c r="J92">
        <f>IF('Qualitative Daten'!J99=6999,1,0)</f>
        <v>0</v>
      </c>
      <c r="K92">
        <f>IF('Qualitative Daten'!K99=2490,1,0)</f>
        <v>0</v>
      </c>
      <c r="L92">
        <f>IF('Qualitative Daten'!L99=3900,1,0)</f>
        <v>0</v>
      </c>
      <c r="M92">
        <f>IF('Qualitative Daten'!M99="&gt;",1,0)</f>
        <v>0</v>
      </c>
      <c r="N92">
        <f>IF('Qualitative Daten'!N99="&gt;",1,0)</f>
        <v>0</v>
      </c>
      <c r="O92">
        <f>IF('Qualitative Daten'!O99="&lt;",1,0)</f>
        <v>0</v>
      </c>
      <c r="P92">
        <f>IF('Qualitative Daten'!P99=500,1,0)</f>
        <v>0</v>
      </c>
      <c r="Q92">
        <f>IF('Qualitative Daten'!Q99=836,1,0)</f>
        <v>0</v>
      </c>
      <c r="R92">
        <f>IF('Qualitative Daten'!R99=4500,1,0)</f>
        <v>0</v>
      </c>
      <c r="S92">
        <f>IF('Qualitative Daten'!S99=64000,1,0)</f>
        <v>0</v>
      </c>
      <c r="T92">
        <f>IF('Qualitative Daten'!T99=699,1,0)</f>
        <v>0</v>
      </c>
      <c r="U92">
        <f>IF('Qualitative Daten'!U99=254,1,0)</f>
        <v>0</v>
      </c>
      <c r="V92">
        <f>IF('Qualitative Daten'!V99=2500,1,0)</f>
        <v>0</v>
      </c>
      <c r="W92">
        <f>IF('Qualitative Daten'!W99=49000,1,0)</f>
        <v>0</v>
      </c>
      <c r="X92">
        <f>IF('Qualitative Daten'!X99=45,1,0)</f>
        <v>0</v>
      </c>
      <c r="Y92">
        <f>IF('Qualitative Daten'!Y99=699,1,0)</f>
        <v>0</v>
      </c>
      <c r="Z92">
        <f>IF('Qualitative Daten'!Z99=51,1,0)</f>
        <v>0</v>
      </c>
      <c r="AA92">
        <f>IF('Qualitative Daten'!AA99=78,1,0)</f>
        <v>0</v>
      </c>
      <c r="AB92">
        <f>IF('Qualitative Daten'!AB99=6,1,0)</f>
        <v>0</v>
      </c>
      <c r="AC92">
        <f>IF('Qualitative Daten'!AC99=80,1,0)</f>
        <v>0</v>
      </c>
      <c r="AD92">
        <f>IF('Qualitative Daten'!AD99=32,1,0)</f>
        <v>0</v>
      </c>
      <c r="AE92">
        <f>IF('Qualitative Daten'!AE99=0,1,0)</f>
        <v>1</v>
      </c>
      <c r="AF92">
        <f>IF('Qualitative Daten'!AF99=35000,1,0)</f>
        <v>0</v>
      </c>
      <c r="AG92">
        <f>IF('Qualitative Daten'!AG99=1000,1,0)</f>
        <v>0</v>
      </c>
      <c r="AH92">
        <f>IF('Qualitative Daten'!AH99=8,1,0)</f>
        <v>0</v>
      </c>
      <c r="AI92">
        <f>IF('Qualitative Daten'!AI99=1,1,0)</f>
        <v>0</v>
      </c>
      <c r="AJ92">
        <f>IF('Qualitative Daten'!AJ99=7,1,0)</f>
        <v>0</v>
      </c>
      <c r="AK92">
        <f>IF('Qualitative Daten'!AK99=8,1,0)</f>
        <v>0</v>
      </c>
      <c r="AL92">
        <f>IF('Qualitative Daten'!AL99=600,1,0)</f>
        <v>0</v>
      </c>
      <c r="AM92">
        <f>IF('Qualitative Daten'!AM99=800,1,0)</f>
        <v>0</v>
      </c>
      <c r="AN92">
        <f>IF('Qualitative Daten'!AN99=42,1,0)</f>
        <v>0</v>
      </c>
      <c r="AO92">
        <f>IF('Qualitative Daten'!AO99=43,1,0)</f>
        <v>0</v>
      </c>
      <c r="AP92">
        <f>IF('Qualitative Daten'!AP99=9,1,0)</f>
        <v>0</v>
      </c>
      <c r="AQ92">
        <f>IF('Qualitative Daten'!AQ99=81,1,0)</f>
        <v>0</v>
      </c>
      <c r="AR92">
        <f>IF('Qualitative Daten'!AR99=20,1,0)</f>
        <v>0</v>
      </c>
      <c r="AS92">
        <f>IF('Qualitative Daten'!AS99=1,1,0)</f>
        <v>0</v>
      </c>
      <c r="AT92">
        <f>IF('Qualitative Daten'!AT99=6,1,0)</f>
        <v>0</v>
      </c>
      <c r="AU92">
        <f>IF('Qualitative Daten'!AU99=1,1,0)</f>
        <v>0</v>
      </c>
      <c r="AV92">
        <f>IF('Qualitative Daten'!AV99=1,1,0)</f>
        <v>0</v>
      </c>
      <c r="AW92">
        <f>IF(OR('Qualitative Daten'!AW99=0.6,'Qualitative Daten'!AW99="3'5"),1,0)</f>
        <v>0</v>
      </c>
      <c r="AX92">
        <f>IF(OR('Qualitative Daten'!AX99=2.25,'Qualitative Daten'!AX99="2,1'4",'Qualitative Daten'!AX99="9'4"),1,0)</f>
        <v>0</v>
      </c>
      <c r="AY92">
        <f>IF('Qualitative Daten'!AY99=1,1,0)</f>
        <v>0</v>
      </c>
      <c r="AZ92">
        <f>IF('Qualitative Daten'!AZ99=3,1,0)</f>
        <v>0</v>
      </c>
      <c r="BA92">
        <f>IF('Qualitative Daten'!BA99=6,1,0)</f>
        <v>0</v>
      </c>
      <c r="BB92">
        <f>IF('Qualitative Daten'!BB99=1,1,0)</f>
        <v>0</v>
      </c>
      <c r="BC92">
        <f>IF('Qualitative Daten'!BC99="&gt;",1,0)</f>
        <v>0</v>
      </c>
      <c r="BD92">
        <f>IF('Qualitative Daten'!BD99="&lt;",1,0)</f>
        <v>0</v>
      </c>
      <c r="BE92">
        <f>IF('Qualitative Daten'!BE99=2,1,0)</f>
        <v>0</v>
      </c>
      <c r="BF92">
        <f>IF('Qualitative Daten'!BF99=7,1,0)</f>
        <v>0</v>
      </c>
      <c r="BG92">
        <f>IF('Qualitative Daten'!BG99=0,1,0)</f>
        <v>1</v>
      </c>
      <c r="BH92">
        <f>IF('Qualitative Daten'!BH99="7'3",1,0)</f>
        <v>0</v>
      </c>
      <c r="BI92">
        <f>IF('Qualitative Daten'!BI99="9'10",1,0)</f>
        <v>0</v>
      </c>
      <c r="BJ92">
        <f>IF('Qualitative Daten'!BJ99="1'6",1,0)</f>
        <v>0</v>
      </c>
      <c r="BK92">
        <f>IF('Qualitative Daten'!BK99=5.8,1,0)</f>
        <v>0</v>
      </c>
      <c r="BL92">
        <f>IF('Qualitative Daten'!BL99=37.7,1,0)</f>
        <v>0</v>
      </c>
      <c r="BM92">
        <f>IF('Qualitative Daten'!BM99=0,1,0)</f>
        <v>1</v>
      </c>
      <c r="BN92">
        <f>IF('Qualitative Daten'!BN99=2.56,1,0)</f>
        <v>0</v>
      </c>
      <c r="BO92">
        <f>IF('Qualitative Daten'!BO99=1.49,1,0)</f>
        <v>0</v>
      </c>
      <c r="BP92">
        <f>IF('Qualitative Daten'!BP99=3.5,1,0)</f>
        <v>0</v>
      </c>
      <c r="BQ92">
        <f>IF('Qualitative Daten'!BQ99=4.82,1,0)</f>
        <v>0</v>
      </c>
      <c r="BR92">
        <f>IF('Qualitative Daten'!BR99=2,1,0)</f>
        <v>0</v>
      </c>
      <c r="BS92">
        <f>IF('Qualitative Daten'!BS99=3,1,0)</f>
        <v>0</v>
      </c>
      <c r="BT92">
        <f>IF('Qualitative Daten'!BT99=15,1,0)</f>
        <v>0</v>
      </c>
      <c r="BU92">
        <f>IF('Qualitative Daten'!BU99=8,1,0)</f>
        <v>0</v>
      </c>
      <c r="BV92">
        <f>IF('Qualitative Daten'!BV99=14,1,0)</f>
        <v>0</v>
      </c>
      <c r="BW92">
        <f>IF('Qualitative Daten'!BW99=2,1,0)</f>
        <v>0</v>
      </c>
      <c r="BY92">
        <f t="shared" si="7"/>
        <v>3</v>
      </c>
      <c r="BZ92">
        <f t="shared" si="8"/>
        <v>70</v>
      </c>
      <c r="CA92">
        <f>COUNTIF('Qualitative Daten'!C99:BW99,999)</f>
        <v>0</v>
      </c>
      <c r="CB92" s="2">
        <f t="shared" si="9"/>
        <v>4.1095890410958902E-2</v>
      </c>
      <c r="CC92" s="2">
        <f t="shared" si="10"/>
        <v>2.2727272727272728E-2</v>
      </c>
      <c r="CD92" s="2">
        <f t="shared" si="11"/>
        <v>5.8823529411764705E-2</v>
      </c>
      <c r="CE92" s="2">
        <f t="shared" si="12"/>
        <v>0.16666666666666666</v>
      </c>
      <c r="CF92" s="2">
        <f t="shared" si="13"/>
        <v>0</v>
      </c>
    </row>
    <row r="93" spans="1:84" x14ac:dyDescent="0.35">
      <c r="A93">
        <f>'Qualitative Daten'!A100</f>
        <v>0</v>
      </c>
      <c r="B93">
        <f>'Qualitative Daten'!B100</f>
        <v>0</v>
      </c>
      <c r="C93">
        <f>IF('Qualitative Daten'!C100=7000,1,0)</f>
        <v>0</v>
      </c>
      <c r="D93">
        <f>IF('Qualitative Daten'!D100=5300,1,0)</f>
        <v>0</v>
      </c>
      <c r="E93">
        <f>IF('Qualitative Daten'!E100=4080,1,0)</f>
        <v>0</v>
      </c>
      <c r="F93">
        <f>IF('Qualitative Daten'!F100=12500,1,0)</f>
        <v>0</v>
      </c>
      <c r="G93">
        <f>IF('Qualitative Daten'!G100=9900,1,0)</f>
        <v>0</v>
      </c>
      <c r="H93">
        <f>IF('Qualitative Daten'!H100=4600,1,0)</f>
        <v>0</v>
      </c>
      <c r="I93">
        <f>IF('Qualitative Daten'!I100=4000,1,0)</f>
        <v>0</v>
      </c>
      <c r="J93">
        <f>IF('Qualitative Daten'!J100=6999,1,0)</f>
        <v>0</v>
      </c>
      <c r="K93">
        <f>IF('Qualitative Daten'!K100=2490,1,0)</f>
        <v>0</v>
      </c>
      <c r="L93">
        <f>IF('Qualitative Daten'!L100=3900,1,0)</f>
        <v>0</v>
      </c>
      <c r="M93">
        <f>IF('Qualitative Daten'!M100="&gt;",1,0)</f>
        <v>0</v>
      </c>
      <c r="N93">
        <f>IF('Qualitative Daten'!N100="&gt;",1,0)</f>
        <v>0</v>
      </c>
      <c r="O93">
        <f>IF('Qualitative Daten'!O100="&lt;",1,0)</f>
        <v>0</v>
      </c>
      <c r="P93">
        <f>IF('Qualitative Daten'!P100=500,1,0)</f>
        <v>0</v>
      </c>
      <c r="Q93">
        <f>IF('Qualitative Daten'!Q100=836,1,0)</f>
        <v>0</v>
      </c>
      <c r="R93">
        <f>IF('Qualitative Daten'!R100=4500,1,0)</f>
        <v>0</v>
      </c>
      <c r="S93">
        <f>IF('Qualitative Daten'!S100=64000,1,0)</f>
        <v>0</v>
      </c>
      <c r="T93">
        <f>IF('Qualitative Daten'!T100=699,1,0)</f>
        <v>0</v>
      </c>
      <c r="U93">
        <f>IF('Qualitative Daten'!U100=254,1,0)</f>
        <v>0</v>
      </c>
      <c r="V93">
        <f>IF('Qualitative Daten'!V100=2500,1,0)</f>
        <v>0</v>
      </c>
      <c r="W93">
        <f>IF('Qualitative Daten'!W100=49000,1,0)</f>
        <v>0</v>
      </c>
      <c r="X93">
        <f>IF('Qualitative Daten'!X100=45,1,0)</f>
        <v>0</v>
      </c>
      <c r="Y93">
        <f>IF('Qualitative Daten'!Y100=699,1,0)</f>
        <v>0</v>
      </c>
      <c r="Z93">
        <f>IF('Qualitative Daten'!Z100=51,1,0)</f>
        <v>0</v>
      </c>
      <c r="AA93">
        <f>IF('Qualitative Daten'!AA100=78,1,0)</f>
        <v>0</v>
      </c>
      <c r="AB93">
        <f>IF('Qualitative Daten'!AB100=6,1,0)</f>
        <v>0</v>
      </c>
      <c r="AC93">
        <f>IF('Qualitative Daten'!AC100=80,1,0)</f>
        <v>0</v>
      </c>
      <c r="AD93">
        <f>IF('Qualitative Daten'!AD100=32,1,0)</f>
        <v>0</v>
      </c>
      <c r="AE93">
        <f>IF('Qualitative Daten'!AE100=0,1,0)</f>
        <v>1</v>
      </c>
      <c r="AF93">
        <f>IF('Qualitative Daten'!AF100=35000,1,0)</f>
        <v>0</v>
      </c>
      <c r="AG93">
        <f>IF('Qualitative Daten'!AG100=1000,1,0)</f>
        <v>0</v>
      </c>
      <c r="AH93">
        <f>IF('Qualitative Daten'!AH100=8,1,0)</f>
        <v>0</v>
      </c>
      <c r="AI93">
        <f>IF('Qualitative Daten'!AI100=1,1,0)</f>
        <v>0</v>
      </c>
      <c r="AJ93">
        <f>IF('Qualitative Daten'!AJ100=7,1,0)</f>
        <v>0</v>
      </c>
      <c r="AK93">
        <f>IF('Qualitative Daten'!AK100=8,1,0)</f>
        <v>0</v>
      </c>
      <c r="AL93">
        <f>IF('Qualitative Daten'!AL100=600,1,0)</f>
        <v>0</v>
      </c>
      <c r="AM93">
        <f>IF('Qualitative Daten'!AM100=800,1,0)</f>
        <v>0</v>
      </c>
      <c r="AN93">
        <f>IF('Qualitative Daten'!AN100=42,1,0)</f>
        <v>0</v>
      </c>
      <c r="AO93">
        <f>IF('Qualitative Daten'!AO100=43,1,0)</f>
        <v>0</v>
      </c>
      <c r="AP93">
        <f>IF('Qualitative Daten'!AP100=9,1,0)</f>
        <v>0</v>
      </c>
      <c r="AQ93">
        <f>IF('Qualitative Daten'!AQ100=81,1,0)</f>
        <v>0</v>
      </c>
      <c r="AR93">
        <f>IF('Qualitative Daten'!AR100=20,1,0)</f>
        <v>0</v>
      </c>
      <c r="AS93">
        <f>IF('Qualitative Daten'!AS100=1,1,0)</f>
        <v>0</v>
      </c>
      <c r="AT93">
        <f>IF('Qualitative Daten'!AT100=6,1,0)</f>
        <v>0</v>
      </c>
      <c r="AU93">
        <f>IF('Qualitative Daten'!AU100=1,1,0)</f>
        <v>0</v>
      </c>
      <c r="AV93">
        <f>IF('Qualitative Daten'!AV100=1,1,0)</f>
        <v>0</v>
      </c>
      <c r="AW93">
        <f>IF(OR('Qualitative Daten'!AW100=0.6,'Qualitative Daten'!AW100="3'5"),1,0)</f>
        <v>0</v>
      </c>
      <c r="AX93">
        <f>IF(OR('Qualitative Daten'!AX100=2.25,'Qualitative Daten'!AX100="2,1'4",'Qualitative Daten'!AX100="9'4"),1,0)</f>
        <v>0</v>
      </c>
      <c r="AY93">
        <f>IF('Qualitative Daten'!AY100=1,1,0)</f>
        <v>0</v>
      </c>
      <c r="AZ93">
        <f>IF('Qualitative Daten'!AZ100=3,1,0)</f>
        <v>0</v>
      </c>
      <c r="BA93">
        <f>IF('Qualitative Daten'!BA100=6,1,0)</f>
        <v>0</v>
      </c>
      <c r="BB93">
        <f>IF('Qualitative Daten'!BB100=1,1,0)</f>
        <v>0</v>
      </c>
      <c r="BC93">
        <f>IF('Qualitative Daten'!BC100="&gt;",1,0)</f>
        <v>0</v>
      </c>
      <c r="BD93">
        <f>IF('Qualitative Daten'!BD100="&lt;",1,0)</f>
        <v>0</v>
      </c>
      <c r="BE93">
        <f>IF('Qualitative Daten'!BE100=2,1,0)</f>
        <v>0</v>
      </c>
      <c r="BF93">
        <f>IF('Qualitative Daten'!BF100=7,1,0)</f>
        <v>0</v>
      </c>
      <c r="BG93">
        <f>IF('Qualitative Daten'!BG100=0,1,0)</f>
        <v>1</v>
      </c>
      <c r="BH93">
        <f>IF('Qualitative Daten'!BH100="7'3",1,0)</f>
        <v>0</v>
      </c>
      <c r="BI93">
        <f>IF('Qualitative Daten'!BI100="9'10",1,0)</f>
        <v>0</v>
      </c>
      <c r="BJ93">
        <f>IF('Qualitative Daten'!BJ100="1'6",1,0)</f>
        <v>0</v>
      </c>
      <c r="BK93">
        <f>IF('Qualitative Daten'!BK100=5.8,1,0)</f>
        <v>0</v>
      </c>
      <c r="BL93">
        <f>IF('Qualitative Daten'!BL100=37.7,1,0)</f>
        <v>0</v>
      </c>
      <c r="BM93">
        <f>IF('Qualitative Daten'!BM100=0,1,0)</f>
        <v>1</v>
      </c>
      <c r="BN93">
        <f>IF('Qualitative Daten'!BN100=2.56,1,0)</f>
        <v>0</v>
      </c>
      <c r="BO93">
        <f>IF('Qualitative Daten'!BO100=1.49,1,0)</f>
        <v>0</v>
      </c>
      <c r="BP93">
        <f>IF('Qualitative Daten'!BP100=3.5,1,0)</f>
        <v>0</v>
      </c>
      <c r="BQ93">
        <f>IF('Qualitative Daten'!BQ100=4.82,1,0)</f>
        <v>0</v>
      </c>
      <c r="BR93">
        <f>IF('Qualitative Daten'!BR100=2,1,0)</f>
        <v>0</v>
      </c>
      <c r="BS93">
        <f>IF('Qualitative Daten'!BS100=3,1,0)</f>
        <v>0</v>
      </c>
      <c r="BT93">
        <f>IF('Qualitative Daten'!BT100=15,1,0)</f>
        <v>0</v>
      </c>
      <c r="BU93">
        <f>IF('Qualitative Daten'!BU100=8,1,0)</f>
        <v>0</v>
      </c>
      <c r="BV93">
        <f>IF('Qualitative Daten'!BV100=14,1,0)</f>
        <v>0</v>
      </c>
      <c r="BW93">
        <f>IF('Qualitative Daten'!BW100=2,1,0)</f>
        <v>0</v>
      </c>
      <c r="BY93">
        <f t="shared" si="7"/>
        <v>3</v>
      </c>
      <c r="BZ93">
        <f t="shared" si="8"/>
        <v>70</v>
      </c>
      <c r="CA93">
        <f>COUNTIF('Qualitative Daten'!C100:BW100,999)</f>
        <v>0</v>
      </c>
      <c r="CB93" s="2">
        <f t="shared" si="9"/>
        <v>4.1095890410958902E-2</v>
      </c>
      <c r="CC93" s="2">
        <f t="shared" si="10"/>
        <v>2.2727272727272728E-2</v>
      </c>
      <c r="CD93" s="2">
        <f t="shared" si="11"/>
        <v>5.8823529411764705E-2</v>
      </c>
      <c r="CE93" s="2">
        <f t="shared" si="12"/>
        <v>0.16666666666666666</v>
      </c>
      <c r="CF93" s="2">
        <f t="shared" si="13"/>
        <v>0</v>
      </c>
    </row>
    <row r="94" spans="1:84" x14ac:dyDescent="0.35">
      <c r="A94">
        <f>'Qualitative Daten'!A101</f>
        <v>0</v>
      </c>
      <c r="B94">
        <f>'Qualitative Daten'!B101</f>
        <v>0</v>
      </c>
      <c r="C94">
        <f>IF('Qualitative Daten'!C101=7000,1,0)</f>
        <v>0</v>
      </c>
      <c r="D94">
        <f>IF('Qualitative Daten'!D101=5300,1,0)</f>
        <v>0</v>
      </c>
      <c r="E94">
        <f>IF('Qualitative Daten'!E101=4080,1,0)</f>
        <v>0</v>
      </c>
      <c r="F94">
        <f>IF('Qualitative Daten'!F101=12500,1,0)</f>
        <v>0</v>
      </c>
      <c r="G94">
        <f>IF('Qualitative Daten'!G101=9900,1,0)</f>
        <v>0</v>
      </c>
      <c r="H94">
        <f>IF('Qualitative Daten'!H101=4600,1,0)</f>
        <v>0</v>
      </c>
      <c r="I94">
        <f>IF('Qualitative Daten'!I101=4000,1,0)</f>
        <v>0</v>
      </c>
      <c r="J94">
        <f>IF('Qualitative Daten'!J101=6999,1,0)</f>
        <v>0</v>
      </c>
      <c r="K94">
        <f>IF('Qualitative Daten'!K101=2490,1,0)</f>
        <v>0</v>
      </c>
      <c r="L94">
        <f>IF('Qualitative Daten'!L101=3900,1,0)</f>
        <v>0</v>
      </c>
      <c r="M94">
        <f>IF('Qualitative Daten'!M101="&gt;",1,0)</f>
        <v>0</v>
      </c>
      <c r="N94">
        <f>IF('Qualitative Daten'!N101="&gt;",1,0)</f>
        <v>0</v>
      </c>
      <c r="O94">
        <f>IF('Qualitative Daten'!O101="&lt;",1,0)</f>
        <v>0</v>
      </c>
      <c r="P94">
        <f>IF('Qualitative Daten'!P101=500,1,0)</f>
        <v>0</v>
      </c>
      <c r="Q94">
        <f>IF('Qualitative Daten'!Q101=836,1,0)</f>
        <v>0</v>
      </c>
      <c r="R94">
        <f>IF('Qualitative Daten'!R101=4500,1,0)</f>
        <v>0</v>
      </c>
      <c r="S94">
        <f>IF('Qualitative Daten'!S101=64000,1,0)</f>
        <v>0</v>
      </c>
      <c r="T94">
        <f>IF('Qualitative Daten'!T101=699,1,0)</f>
        <v>0</v>
      </c>
      <c r="U94">
        <f>IF('Qualitative Daten'!U101=254,1,0)</f>
        <v>0</v>
      </c>
      <c r="V94">
        <f>IF('Qualitative Daten'!V101=2500,1,0)</f>
        <v>0</v>
      </c>
      <c r="W94">
        <f>IF('Qualitative Daten'!W101=49000,1,0)</f>
        <v>0</v>
      </c>
      <c r="X94">
        <f>IF('Qualitative Daten'!X101=45,1,0)</f>
        <v>0</v>
      </c>
      <c r="Y94">
        <f>IF('Qualitative Daten'!Y101=699,1,0)</f>
        <v>0</v>
      </c>
      <c r="Z94">
        <f>IF('Qualitative Daten'!Z101=51,1,0)</f>
        <v>0</v>
      </c>
      <c r="AA94">
        <f>IF('Qualitative Daten'!AA101=78,1,0)</f>
        <v>0</v>
      </c>
      <c r="AB94">
        <f>IF('Qualitative Daten'!AB101=6,1,0)</f>
        <v>0</v>
      </c>
      <c r="AC94">
        <f>IF('Qualitative Daten'!AC101=80,1,0)</f>
        <v>0</v>
      </c>
      <c r="AD94">
        <f>IF('Qualitative Daten'!AD101=32,1,0)</f>
        <v>0</v>
      </c>
      <c r="AE94">
        <f>IF('Qualitative Daten'!AE101=0,1,0)</f>
        <v>1</v>
      </c>
      <c r="AF94">
        <f>IF('Qualitative Daten'!AF101=35000,1,0)</f>
        <v>0</v>
      </c>
      <c r="AG94">
        <f>IF('Qualitative Daten'!AG101=1000,1,0)</f>
        <v>0</v>
      </c>
      <c r="AH94">
        <f>IF('Qualitative Daten'!AH101=8,1,0)</f>
        <v>0</v>
      </c>
      <c r="AI94">
        <f>IF('Qualitative Daten'!AI101=1,1,0)</f>
        <v>0</v>
      </c>
      <c r="AJ94">
        <f>IF('Qualitative Daten'!AJ101=7,1,0)</f>
        <v>0</v>
      </c>
      <c r="AK94">
        <f>IF('Qualitative Daten'!AK101=8,1,0)</f>
        <v>0</v>
      </c>
      <c r="AL94">
        <f>IF('Qualitative Daten'!AL101=600,1,0)</f>
        <v>0</v>
      </c>
      <c r="AM94">
        <f>IF('Qualitative Daten'!AM101=800,1,0)</f>
        <v>0</v>
      </c>
      <c r="AN94">
        <f>IF('Qualitative Daten'!AN101=42,1,0)</f>
        <v>0</v>
      </c>
      <c r="AO94">
        <f>IF('Qualitative Daten'!AO101=43,1,0)</f>
        <v>0</v>
      </c>
      <c r="AP94">
        <f>IF('Qualitative Daten'!AP101=9,1,0)</f>
        <v>0</v>
      </c>
      <c r="AQ94">
        <f>IF('Qualitative Daten'!AQ101=81,1,0)</f>
        <v>0</v>
      </c>
      <c r="AR94">
        <f>IF('Qualitative Daten'!AR101=20,1,0)</f>
        <v>0</v>
      </c>
      <c r="AS94">
        <f>IF('Qualitative Daten'!AS101=1,1,0)</f>
        <v>0</v>
      </c>
      <c r="AT94">
        <f>IF('Qualitative Daten'!AT101=6,1,0)</f>
        <v>0</v>
      </c>
      <c r="AU94">
        <f>IF('Qualitative Daten'!AU101=1,1,0)</f>
        <v>0</v>
      </c>
      <c r="AV94">
        <f>IF('Qualitative Daten'!AV101=1,1,0)</f>
        <v>0</v>
      </c>
      <c r="AW94">
        <f>IF(OR('Qualitative Daten'!AW101=0.6,'Qualitative Daten'!AW101="3'5"),1,0)</f>
        <v>0</v>
      </c>
      <c r="AX94">
        <f>IF(OR('Qualitative Daten'!AX101=2.25,'Qualitative Daten'!AX101="2,1'4",'Qualitative Daten'!AX101="9'4"),1,0)</f>
        <v>0</v>
      </c>
      <c r="AY94">
        <f>IF('Qualitative Daten'!AY101=1,1,0)</f>
        <v>0</v>
      </c>
      <c r="AZ94">
        <f>IF('Qualitative Daten'!AZ101=3,1,0)</f>
        <v>0</v>
      </c>
      <c r="BA94">
        <f>IF('Qualitative Daten'!BA101=6,1,0)</f>
        <v>0</v>
      </c>
      <c r="BB94">
        <f>IF('Qualitative Daten'!BB101=1,1,0)</f>
        <v>0</v>
      </c>
      <c r="BC94">
        <f>IF('Qualitative Daten'!BC101="&gt;",1,0)</f>
        <v>0</v>
      </c>
      <c r="BD94">
        <f>IF('Qualitative Daten'!BD101="&lt;",1,0)</f>
        <v>0</v>
      </c>
      <c r="BE94">
        <f>IF('Qualitative Daten'!BE101=2,1,0)</f>
        <v>0</v>
      </c>
      <c r="BF94">
        <f>IF('Qualitative Daten'!BF101=7,1,0)</f>
        <v>0</v>
      </c>
      <c r="BG94">
        <f>IF('Qualitative Daten'!BG101=0,1,0)</f>
        <v>1</v>
      </c>
      <c r="BH94">
        <f>IF('Qualitative Daten'!BH101="7'3",1,0)</f>
        <v>0</v>
      </c>
      <c r="BI94">
        <f>IF('Qualitative Daten'!BI101="9'10",1,0)</f>
        <v>0</v>
      </c>
      <c r="BJ94">
        <f>IF('Qualitative Daten'!BJ101="1'6",1,0)</f>
        <v>0</v>
      </c>
      <c r="BK94">
        <f>IF('Qualitative Daten'!BK101=5.8,1,0)</f>
        <v>0</v>
      </c>
      <c r="BL94">
        <f>IF('Qualitative Daten'!BL101=37.7,1,0)</f>
        <v>0</v>
      </c>
      <c r="BM94">
        <f>IF('Qualitative Daten'!BM101=0,1,0)</f>
        <v>1</v>
      </c>
      <c r="BN94">
        <f>IF('Qualitative Daten'!BN101=2.56,1,0)</f>
        <v>0</v>
      </c>
      <c r="BO94">
        <f>IF('Qualitative Daten'!BO101=1.49,1,0)</f>
        <v>0</v>
      </c>
      <c r="BP94">
        <f>IF('Qualitative Daten'!BP101=3.5,1,0)</f>
        <v>0</v>
      </c>
      <c r="BQ94">
        <f>IF('Qualitative Daten'!BQ101=4.82,1,0)</f>
        <v>0</v>
      </c>
      <c r="BR94">
        <f>IF('Qualitative Daten'!BR101=2,1,0)</f>
        <v>0</v>
      </c>
      <c r="BS94">
        <f>IF('Qualitative Daten'!BS101=3,1,0)</f>
        <v>0</v>
      </c>
      <c r="BT94">
        <f>IF('Qualitative Daten'!BT101=15,1,0)</f>
        <v>0</v>
      </c>
      <c r="BU94">
        <f>IF('Qualitative Daten'!BU101=8,1,0)</f>
        <v>0</v>
      </c>
      <c r="BV94">
        <f>IF('Qualitative Daten'!BV101=14,1,0)</f>
        <v>0</v>
      </c>
      <c r="BW94">
        <f>IF('Qualitative Daten'!BW101=2,1,0)</f>
        <v>0</v>
      </c>
      <c r="BY94">
        <f t="shared" si="7"/>
        <v>3</v>
      </c>
      <c r="BZ94">
        <f t="shared" si="8"/>
        <v>70</v>
      </c>
      <c r="CA94">
        <f>COUNTIF('Qualitative Daten'!C101:BW101,999)</f>
        <v>0</v>
      </c>
      <c r="CB94" s="2">
        <f t="shared" si="9"/>
        <v>4.1095890410958902E-2</v>
      </c>
      <c r="CC94" s="2">
        <f t="shared" si="10"/>
        <v>2.2727272727272728E-2</v>
      </c>
      <c r="CD94" s="2">
        <f t="shared" si="11"/>
        <v>5.8823529411764705E-2</v>
      </c>
      <c r="CE94" s="2">
        <f t="shared" si="12"/>
        <v>0.16666666666666666</v>
      </c>
      <c r="CF94" s="2">
        <f t="shared" si="13"/>
        <v>0</v>
      </c>
    </row>
    <row r="95" spans="1:84" x14ac:dyDescent="0.35">
      <c r="A95">
        <f>'Qualitative Daten'!A102</f>
        <v>0</v>
      </c>
      <c r="B95">
        <f>'Qualitative Daten'!B102</f>
        <v>0</v>
      </c>
      <c r="C95">
        <f>IF('Qualitative Daten'!C102=7000,1,0)</f>
        <v>0</v>
      </c>
      <c r="D95">
        <f>IF('Qualitative Daten'!D102=5300,1,0)</f>
        <v>0</v>
      </c>
      <c r="E95">
        <f>IF('Qualitative Daten'!E102=4080,1,0)</f>
        <v>0</v>
      </c>
      <c r="F95">
        <f>IF('Qualitative Daten'!F102=12500,1,0)</f>
        <v>0</v>
      </c>
      <c r="G95">
        <f>IF('Qualitative Daten'!G102=9900,1,0)</f>
        <v>0</v>
      </c>
      <c r="H95">
        <f>IF('Qualitative Daten'!H102=4600,1,0)</f>
        <v>0</v>
      </c>
      <c r="I95">
        <f>IF('Qualitative Daten'!I102=4000,1,0)</f>
        <v>0</v>
      </c>
      <c r="J95">
        <f>IF('Qualitative Daten'!J102=6999,1,0)</f>
        <v>0</v>
      </c>
      <c r="K95">
        <f>IF('Qualitative Daten'!K102=2490,1,0)</f>
        <v>0</v>
      </c>
      <c r="L95">
        <f>IF('Qualitative Daten'!L102=3900,1,0)</f>
        <v>0</v>
      </c>
      <c r="M95">
        <f>IF('Qualitative Daten'!M102="&gt;",1,0)</f>
        <v>0</v>
      </c>
      <c r="N95">
        <f>IF('Qualitative Daten'!N102="&gt;",1,0)</f>
        <v>0</v>
      </c>
      <c r="O95">
        <f>IF('Qualitative Daten'!O102="&lt;",1,0)</f>
        <v>0</v>
      </c>
      <c r="P95">
        <f>IF('Qualitative Daten'!P102=500,1,0)</f>
        <v>0</v>
      </c>
      <c r="Q95">
        <f>IF('Qualitative Daten'!Q102=836,1,0)</f>
        <v>0</v>
      </c>
      <c r="R95">
        <f>IF('Qualitative Daten'!R102=4500,1,0)</f>
        <v>0</v>
      </c>
      <c r="S95">
        <f>IF('Qualitative Daten'!S102=64000,1,0)</f>
        <v>0</v>
      </c>
      <c r="T95">
        <f>IF('Qualitative Daten'!T102=699,1,0)</f>
        <v>0</v>
      </c>
      <c r="U95">
        <f>IF('Qualitative Daten'!U102=254,1,0)</f>
        <v>0</v>
      </c>
      <c r="V95">
        <f>IF('Qualitative Daten'!V102=2500,1,0)</f>
        <v>0</v>
      </c>
      <c r="W95">
        <f>IF('Qualitative Daten'!W102=49000,1,0)</f>
        <v>0</v>
      </c>
      <c r="X95">
        <f>IF('Qualitative Daten'!X102=45,1,0)</f>
        <v>0</v>
      </c>
      <c r="Y95">
        <f>IF('Qualitative Daten'!Y102=699,1,0)</f>
        <v>0</v>
      </c>
      <c r="Z95">
        <f>IF('Qualitative Daten'!Z102=51,1,0)</f>
        <v>0</v>
      </c>
      <c r="AA95">
        <f>IF('Qualitative Daten'!AA102=78,1,0)</f>
        <v>0</v>
      </c>
      <c r="AB95">
        <f>IF('Qualitative Daten'!AB102=6,1,0)</f>
        <v>0</v>
      </c>
      <c r="AC95">
        <f>IF('Qualitative Daten'!AC102=80,1,0)</f>
        <v>0</v>
      </c>
      <c r="AD95">
        <f>IF('Qualitative Daten'!AD102=32,1,0)</f>
        <v>0</v>
      </c>
      <c r="AE95">
        <f>IF('Qualitative Daten'!AE102=0,1,0)</f>
        <v>1</v>
      </c>
      <c r="AF95">
        <f>IF('Qualitative Daten'!AF102=35000,1,0)</f>
        <v>0</v>
      </c>
      <c r="AG95">
        <f>IF('Qualitative Daten'!AG102=1000,1,0)</f>
        <v>0</v>
      </c>
      <c r="AH95">
        <f>IF('Qualitative Daten'!AH102=8,1,0)</f>
        <v>0</v>
      </c>
      <c r="AI95">
        <f>IF('Qualitative Daten'!AI102=1,1,0)</f>
        <v>0</v>
      </c>
      <c r="AJ95">
        <f>IF('Qualitative Daten'!AJ102=7,1,0)</f>
        <v>0</v>
      </c>
      <c r="AK95">
        <f>IF('Qualitative Daten'!AK102=8,1,0)</f>
        <v>0</v>
      </c>
      <c r="AL95">
        <f>IF('Qualitative Daten'!AL102=600,1,0)</f>
        <v>0</v>
      </c>
      <c r="AM95">
        <f>IF('Qualitative Daten'!AM102=800,1,0)</f>
        <v>0</v>
      </c>
      <c r="AN95">
        <f>IF('Qualitative Daten'!AN102=42,1,0)</f>
        <v>0</v>
      </c>
      <c r="AO95">
        <f>IF('Qualitative Daten'!AO102=43,1,0)</f>
        <v>0</v>
      </c>
      <c r="AP95">
        <f>IF('Qualitative Daten'!AP102=9,1,0)</f>
        <v>0</v>
      </c>
      <c r="AQ95">
        <f>IF('Qualitative Daten'!AQ102=81,1,0)</f>
        <v>0</v>
      </c>
      <c r="AR95">
        <f>IF('Qualitative Daten'!AR102=20,1,0)</f>
        <v>0</v>
      </c>
      <c r="AS95">
        <f>IF('Qualitative Daten'!AS102=1,1,0)</f>
        <v>0</v>
      </c>
      <c r="AT95">
        <f>IF('Qualitative Daten'!AT102=6,1,0)</f>
        <v>0</v>
      </c>
      <c r="AU95">
        <f>IF('Qualitative Daten'!AU102=1,1,0)</f>
        <v>0</v>
      </c>
      <c r="AV95">
        <f>IF('Qualitative Daten'!AV102=1,1,0)</f>
        <v>0</v>
      </c>
      <c r="AW95">
        <f>IF(OR('Qualitative Daten'!AW102=0.6,'Qualitative Daten'!AW102="3'5"),1,0)</f>
        <v>0</v>
      </c>
      <c r="AX95">
        <f>IF(OR('Qualitative Daten'!AX102=2.25,'Qualitative Daten'!AX102="2,1'4",'Qualitative Daten'!AX102="9'4"),1,0)</f>
        <v>0</v>
      </c>
      <c r="AY95">
        <f>IF('Qualitative Daten'!AY102=1,1,0)</f>
        <v>0</v>
      </c>
      <c r="AZ95">
        <f>IF('Qualitative Daten'!AZ102=3,1,0)</f>
        <v>0</v>
      </c>
      <c r="BA95">
        <f>IF('Qualitative Daten'!BA102=6,1,0)</f>
        <v>0</v>
      </c>
      <c r="BB95">
        <f>IF('Qualitative Daten'!BB102=1,1,0)</f>
        <v>0</v>
      </c>
      <c r="BC95">
        <f>IF('Qualitative Daten'!BC102="&gt;",1,0)</f>
        <v>0</v>
      </c>
      <c r="BD95">
        <f>IF('Qualitative Daten'!BD102="&lt;",1,0)</f>
        <v>0</v>
      </c>
      <c r="BE95">
        <f>IF('Qualitative Daten'!BE102=2,1,0)</f>
        <v>0</v>
      </c>
      <c r="BF95">
        <f>IF('Qualitative Daten'!BF102=7,1,0)</f>
        <v>0</v>
      </c>
      <c r="BG95">
        <f>IF('Qualitative Daten'!BG102=0,1,0)</f>
        <v>1</v>
      </c>
      <c r="BH95">
        <f>IF('Qualitative Daten'!BH102="7'3",1,0)</f>
        <v>0</v>
      </c>
      <c r="BI95">
        <f>IF('Qualitative Daten'!BI102="9'10",1,0)</f>
        <v>0</v>
      </c>
      <c r="BJ95">
        <f>IF('Qualitative Daten'!BJ102="1'6",1,0)</f>
        <v>0</v>
      </c>
      <c r="BK95">
        <f>IF('Qualitative Daten'!BK102=5.8,1,0)</f>
        <v>0</v>
      </c>
      <c r="BL95">
        <f>IF('Qualitative Daten'!BL102=37.7,1,0)</f>
        <v>0</v>
      </c>
      <c r="BM95">
        <f>IF('Qualitative Daten'!BM102=0,1,0)</f>
        <v>1</v>
      </c>
      <c r="BN95">
        <f>IF('Qualitative Daten'!BN102=2.56,1,0)</f>
        <v>0</v>
      </c>
      <c r="BO95">
        <f>IF('Qualitative Daten'!BO102=1.49,1,0)</f>
        <v>0</v>
      </c>
      <c r="BP95">
        <f>IF('Qualitative Daten'!BP102=3.5,1,0)</f>
        <v>0</v>
      </c>
      <c r="BQ95">
        <f>IF('Qualitative Daten'!BQ102=4.82,1,0)</f>
        <v>0</v>
      </c>
      <c r="BR95">
        <f>IF('Qualitative Daten'!BR102=2,1,0)</f>
        <v>0</v>
      </c>
      <c r="BS95">
        <f>IF('Qualitative Daten'!BS102=3,1,0)</f>
        <v>0</v>
      </c>
      <c r="BT95">
        <f>IF('Qualitative Daten'!BT102=15,1,0)</f>
        <v>0</v>
      </c>
      <c r="BU95">
        <f>IF('Qualitative Daten'!BU102=8,1,0)</f>
        <v>0</v>
      </c>
      <c r="BV95">
        <f>IF('Qualitative Daten'!BV102=14,1,0)</f>
        <v>0</v>
      </c>
      <c r="BW95">
        <f>IF('Qualitative Daten'!BW102=2,1,0)</f>
        <v>0</v>
      </c>
      <c r="BY95">
        <f t="shared" si="7"/>
        <v>3</v>
      </c>
      <c r="BZ95">
        <f t="shared" si="8"/>
        <v>70</v>
      </c>
      <c r="CA95">
        <f>COUNTIF('Qualitative Daten'!C102:BW102,999)</f>
        <v>0</v>
      </c>
      <c r="CB95" s="2">
        <f t="shared" si="9"/>
        <v>4.1095890410958902E-2</v>
      </c>
      <c r="CC95" s="2">
        <f t="shared" si="10"/>
        <v>2.2727272727272728E-2</v>
      </c>
      <c r="CD95" s="2">
        <f t="shared" si="11"/>
        <v>5.8823529411764705E-2</v>
      </c>
      <c r="CE95" s="2">
        <f t="shared" si="12"/>
        <v>0.16666666666666666</v>
      </c>
      <c r="CF95" s="2">
        <f t="shared" si="13"/>
        <v>0</v>
      </c>
    </row>
    <row r="96" spans="1:84" x14ac:dyDescent="0.35">
      <c r="A96">
        <f>'Qualitative Daten'!A103</f>
        <v>0</v>
      </c>
      <c r="B96">
        <f>'Qualitative Daten'!B103</f>
        <v>0</v>
      </c>
      <c r="C96">
        <f>IF('Qualitative Daten'!C103=7000,1,0)</f>
        <v>0</v>
      </c>
      <c r="D96">
        <f>IF('Qualitative Daten'!D103=5300,1,0)</f>
        <v>0</v>
      </c>
      <c r="E96">
        <f>IF('Qualitative Daten'!E103=4080,1,0)</f>
        <v>0</v>
      </c>
      <c r="F96">
        <f>IF('Qualitative Daten'!F103=12500,1,0)</f>
        <v>0</v>
      </c>
      <c r="G96">
        <f>IF('Qualitative Daten'!G103=9900,1,0)</f>
        <v>0</v>
      </c>
      <c r="H96">
        <f>IF('Qualitative Daten'!H103=4600,1,0)</f>
        <v>0</v>
      </c>
      <c r="I96">
        <f>IF('Qualitative Daten'!I103=4000,1,0)</f>
        <v>0</v>
      </c>
      <c r="J96">
        <f>IF('Qualitative Daten'!J103=6999,1,0)</f>
        <v>0</v>
      </c>
      <c r="K96">
        <f>IF('Qualitative Daten'!K103=2490,1,0)</f>
        <v>0</v>
      </c>
      <c r="L96">
        <f>IF('Qualitative Daten'!L103=3900,1,0)</f>
        <v>0</v>
      </c>
      <c r="M96">
        <f>IF('Qualitative Daten'!M103="&gt;",1,0)</f>
        <v>0</v>
      </c>
      <c r="N96">
        <f>IF('Qualitative Daten'!N103="&gt;",1,0)</f>
        <v>0</v>
      </c>
      <c r="O96">
        <f>IF('Qualitative Daten'!O103="&lt;",1,0)</f>
        <v>0</v>
      </c>
      <c r="P96">
        <f>IF('Qualitative Daten'!P103=500,1,0)</f>
        <v>0</v>
      </c>
      <c r="Q96">
        <f>IF('Qualitative Daten'!Q103=836,1,0)</f>
        <v>0</v>
      </c>
      <c r="R96">
        <f>IF('Qualitative Daten'!R103=4500,1,0)</f>
        <v>0</v>
      </c>
      <c r="S96">
        <f>IF('Qualitative Daten'!S103=64000,1,0)</f>
        <v>0</v>
      </c>
      <c r="T96">
        <f>IF('Qualitative Daten'!T103=699,1,0)</f>
        <v>0</v>
      </c>
      <c r="U96">
        <f>IF('Qualitative Daten'!U103=254,1,0)</f>
        <v>0</v>
      </c>
      <c r="V96">
        <f>IF('Qualitative Daten'!V103=2500,1,0)</f>
        <v>0</v>
      </c>
      <c r="W96">
        <f>IF('Qualitative Daten'!W103=49000,1,0)</f>
        <v>0</v>
      </c>
      <c r="X96">
        <f>IF('Qualitative Daten'!X103=45,1,0)</f>
        <v>0</v>
      </c>
      <c r="Y96">
        <f>IF('Qualitative Daten'!Y103=699,1,0)</f>
        <v>0</v>
      </c>
      <c r="Z96">
        <f>IF('Qualitative Daten'!Z103=51,1,0)</f>
        <v>0</v>
      </c>
      <c r="AA96">
        <f>IF('Qualitative Daten'!AA103=78,1,0)</f>
        <v>0</v>
      </c>
      <c r="AB96">
        <f>IF('Qualitative Daten'!AB103=6,1,0)</f>
        <v>0</v>
      </c>
      <c r="AC96">
        <f>IF('Qualitative Daten'!AC103=80,1,0)</f>
        <v>0</v>
      </c>
      <c r="AD96">
        <f>IF('Qualitative Daten'!AD103=32,1,0)</f>
        <v>0</v>
      </c>
      <c r="AE96">
        <f>IF('Qualitative Daten'!AE103=0,1,0)</f>
        <v>1</v>
      </c>
      <c r="AF96">
        <f>IF('Qualitative Daten'!AF103=35000,1,0)</f>
        <v>0</v>
      </c>
      <c r="AG96">
        <f>IF('Qualitative Daten'!AG103=1000,1,0)</f>
        <v>0</v>
      </c>
      <c r="AH96">
        <f>IF('Qualitative Daten'!AH103=8,1,0)</f>
        <v>0</v>
      </c>
      <c r="AI96">
        <f>IF('Qualitative Daten'!AI103=1,1,0)</f>
        <v>0</v>
      </c>
      <c r="AJ96">
        <f>IF('Qualitative Daten'!AJ103=7,1,0)</f>
        <v>0</v>
      </c>
      <c r="AK96">
        <f>IF('Qualitative Daten'!AK103=8,1,0)</f>
        <v>0</v>
      </c>
      <c r="AL96">
        <f>IF('Qualitative Daten'!AL103=600,1,0)</f>
        <v>0</v>
      </c>
      <c r="AM96">
        <f>IF('Qualitative Daten'!AM103=800,1,0)</f>
        <v>0</v>
      </c>
      <c r="AN96">
        <f>IF('Qualitative Daten'!AN103=42,1,0)</f>
        <v>0</v>
      </c>
      <c r="AO96">
        <f>IF('Qualitative Daten'!AO103=43,1,0)</f>
        <v>0</v>
      </c>
      <c r="AP96">
        <f>IF('Qualitative Daten'!AP103=9,1,0)</f>
        <v>0</v>
      </c>
      <c r="AQ96">
        <f>IF('Qualitative Daten'!AQ103=81,1,0)</f>
        <v>0</v>
      </c>
      <c r="AR96">
        <f>IF('Qualitative Daten'!AR103=20,1,0)</f>
        <v>0</v>
      </c>
      <c r="AS96">
        <f>IF('Qualitative Daten'!AS103=1,1,0)</f>
        <v>0</v>
      </c>
      <c r="AT96">
        <f>IF('Qualitative Daten'!AT103=6,1,0)</f>
        <v>0</v>
      </c>
      <c r="AU96">
        <f>IF('Qualitative Daten'!AU103=1,1,0)</f>
        <v>0</v>
      </c>
      <c r="AV96">
        <f>IF('Qualitative Daten'!AV103=1,1,0)</f>
        <v>0</v>
      </c>
      <c r="AW96">
        <f>IF(OR('Qualitative Daten'!AW103=0.6,'Qualitative Daten'!AW103="3'5"),1,0)</f>
        <v>0</v>
      </c>
      <c r="AX96">
        <f>IF(OR('Qualitative Daten'!AX103=2.25,'Qualitative Daten'!AX103="2,1'4",'Qualitative Daten'!AX103="9'4"),1,0)</f>
        <v>0</v>
      </c>
      <c r="AY96">
        <f>IF('Qualitative Daten'!AY103=1,1,0)</f>
        <v>0</v>
      </c>
      <c r="AZ96">
        <f>IF('Qualitative Daten'!AZ103=3,1,0)</f>
        <v>0</v>
      </c>
      <c r="BA96">
        <f>IF('Qualitative Daten'!BA103=6,1,0)</f>
        <v>0</v>
      </c>
      <c r="BB96">
        <f>IF('Qualitative Daten'!BB103=1,1,0)</f>
        <v>0</v>
      </c>
      <c r="BC96">
        <f>IF('Qualitative Daten'!BC103="&gt;",1,0)</f>
        <v>0</v>
      </c>
      <c r="BD96">
        <f>IF('Qualitative Daten'!BD103="&lt;",1,0)</f>
        <v>0</v>
      </c>
      <c r="BE96">
        <f>IF('Qualitative Daten'!BE103=2,1,0)</f>
        <v>0</v>
      </c>
      <c r="BF96">
        <f>IF('Qualitative Daten'!BF103=7,1,0)</f>
        <v>0</v>
      </c>
      <c r="BG96">
        <f>IF('Qualitative Daten'!BG103=0,1,0)</f>
        <v>1</v>
      </c>
      <c r="BH96">
        <f>IF('Qualitative Daten'!BH103="7'3",1,0)</f>
        <v>0</v>
      </c>
      <c r="BI96">
        <f>IF('Qualitative Daten'!BI103="9'10",1,0)</f>
        <v>0</v>
      </c>
      <c r="BJ96">
        <f>IF('Qualitative Daten'!BJ103="1'6",1,0)</f>
        <v>0</v>
      </c>
      <c r="BK96">
        <f>IF('Qualitative Daten'!BK103=5.8,1,0)</f>
        <v>0</v>
      </c>
      <c r="BL96">
        <f>IF('Qualitative Daten'!BL103=37.7,1,0)</f>
        <v>0</v>
      </c>
      <c r="BM96">
        <f>IF('Qualitative Daten'!BM103=0,1,0)</f>
        <v>1</v>
      </c>
      <c r="BN96">
        <f>IF('Qualitative Daten'!BN103=2.56,1,0)</f>
        <v>0</v>
      </c>
      <c r="BO96">
        <f>IF('Qualitative Daten'!BO103=1.49,1,0)</f>
        <v>0</v>
      </c>
      <c r="BP96">
        <f>IF('Qualitative Daten'!BP103=3.5,1,0)</f>
        <v>0</v>
      </c>
      <c r="BQ96">
        <f>IF('Qualitative Daten'!BQ103=4.82,1,0)</f>
        <v>0</v>
      </c>
      <c r="BR96">
        <f>IF('Qualitative Daten'!BR103=2,1,0)</f>
        <v>0</v>
      </c>
      <c r="BS96">
        <f>IF('Qualitative Daten'!BS103=3,1,0)</f>
        <v>0</v>
      </c>
      <c r="BT96">
        <f>IF('Qualitative Daten'!BT103=15,1,0)</f>
        <v>0</v>
      </c>
      <c r="BU96">
        <f>IF('Qualitative Daten'!BU103=8,1,0)</f>
        <v>0</v>
      </c>
      <c r="BV96">
        <f>IF('Qualitative Daten'!BV103=14,1,0)</f>
        <v>0</v>
      </c>
      <c r="BW96">
        <f>IF('Qualitative Daten'!BW103=2,1,0)</f>
        <v>0</v>
      </c>
      <c r="BY96">
        <f t="shared" si="7"/>
        <v>3</v>
      </c>
      <c r="BZ96">
        <f t="shared" si="8"/>
        <v>70</v>
      </c>
      <c r="CA96">
        <f>COUNTIF('Qualitative Daten'!C103:BW103,999)</f>
        <v>0</v>
      </c>
      <c r="CB96" s="2">
        <f t="shared" si="9"/>
        <v>4.1095890410958902E-2</v>
      </c>
      <c r="CC96" s="2">
        <f t="shared" si="10"/>
        <v>2.2727272727272728E-2</v>
      </c>
      <c r="CD96" s="2">
        <f t="shared" si="11"/>
        <v>5.8823529411764705E-2</v>
      </c>
      <c r="CE96" s="2">
        <f t="shared" si="12"/>
        <v>0.16666666666666666</v>
      </c>
      <c r="CF96" s="2">
        <f t="shared" si="13"/>
        <v>0</v>
      </c>
    </row>
    <row r="97" spans="1:84" x14ac:dyDescent="0.35">
      <c r="A97">
        <f>'Qualitative Daten'!A104</f>
        <v>0</v>
      </c>
      <c r="B97">
        <f>'Qualitative Daten'!B104</f>
        <v>0</v>
      </c>
      <c r="C97">
        <f>IF('Qualitative Daten'!C104=7000,1,0)</f>
        <v>0</v>
      </c>
      <c r="D97">
        <f>IF('Qualitative Daten'!D104=5300,1,0)</f>
        <v>0</v>
      </c>
      <c r="E97">
        <f>IF('Qualitative Daten'!E104=4080,1,0)</f>
        <v>0</v>
      </c>
      <c r="F97">
        <f>IF('Qualitative Daten'!F104=12500,1,0)</f>
        <v>0</v>
      </c>
      <c r="G97">
        <f>IF('Qualitative Daten'!G104=9900,1,0)</f>
        <v>0</v>
      </c>
      <c r="H97">
        <f>IF('Qualitative Daten'!H104=4600,1,0)</f>
        <v>0</v>
      </c>
      <c r="I97">
        <f>IF('Qualitative Daten'!I104=4000,1,0)</f>
        <v>0</v>
      </c>
      <c r="J97">
        <f>IF('Qualitative Daten'!J104=6999,1,0)</f>
        <v>0</v>
      </c>
      <c r="K97">
        <f>IF('Qualitative Daten'!K104=2490,1,0)</f>
        <v>0</v>
      </c>
      <c r="L97">
        <f>IF('Qualitative Daten'!L104=3900,1,0)</f>
        <v>0</v>
      </c>
      <c r="M97">
        <f>IF('Qualitative Daten'!M104="&gt;",1,0)</f>
        <v>0</v>
      </c>
      <c r="N97">
        <f>IF('Qualitative Daten'!N104="&gt;",1,0)</f>
        <v>0</v>
      </c>
      <c r="O97">
        <f>IF('Qualitative Daten'!O104="&lt;",1,0)</f>
        <v>0</v>
      </c>
      <c r="P97">
        <f>IF('Qualitative Daten'!P104=500,1,0)</f>
        <v>0</v>
      </c>
      <c r="Q97">
        <f>IF('Qualitative Daten'!Q104=836,1,0)</f>
        <v>0</v>
      </c>
      <c r="R97">
        <f>IF('Qualitative Daten'!R104=4500,1,0)</f>
        <v>0</v>
      </c>
      <c r="S97">
        <f>IF('Qualitative Daten'!S104=64000,1,0)</f>
        <v>0</v>
      </c>
      <c r="T97">
        <f>IF('Qualitative Daten'!T104=699,1,0)</f>
        <v>0</v>
      </c>
      <c r="U97">
        <f>IF('Qualitative Daten'!U104=254,1,0)</f>
        <v>0</v>
      </c>
      <c r="V97">
        <f>IF('Qualitative Daten'!V104=2500,1,0)</f>
        <v>0</v>
      </c>
      <c r="W97">
        <f>IF('Qualitative Daten'!W104=49000,1,0)</f>
        <v>0</v>
      </c>
      <c r="X97">
        <f>IF('Qualitative Daten'!X104=45,1,0)</f>
        <v>0</v>
      </c>
      <c r="Y97">
        <f>IF('Qualitative Daten'!Y104=699,1,0)</f>
        <v>0</v>
      </c>
      <c r="Z97">
        <f>IF('Qualitative Daten'!Z104=51,1,0)</f>
        <v>0</v>
      </c>
      <c r="AA97">
        <f>IF('Qualitative Daten'!AA104=78,1,0)</f>
        <v>0</v>
      </c>
      <c r="AB97">
        <f>IF('Qualitative Daten'!AB104=6,1,0)</f>
        <v>0</v>
      </c>
      <c r="AC97">
        <f>IF('Qualitative Daten'!AC104=80,1,0)</f>
        <v>0</v>
      </c>
      <c r="AD97">
        <f>IF('Qualitative Daten'!AD104=32,1,0)</f>
        <v>0</v>
      </c>
      <c r="AE97">
        <f>IF('Qualitative Daten'!AE104=0,1,0)</f>
        <v>1</v>
      </c>
      <c r="AF97">
        <f>IF('Qualitative Daten'!AF104=35000,1,0)</f>
        <v>0</v>
      </c>
      <c r="AG97">
        <f>IF('Qualitative Daten'!AG104=1000,1,0)</f>
        <v>0</v>
      </c>
      <c r="AH97">
        <f>IF('Qualitative Daten'!AH104=8,1,0)</f>
        <v>0</v>
      </c>
      <c r="AI97">
        <f>IF('Qualitative Daten'!AI104=1,1,0)</f>
        <v>0</v>
      </c>
      <c r="AJ97">
        <f>IF('Qualitative Daten'!AJ104=7,1,0)</f>
        <v>0</v>
      </c>
      <c r="AK97">
        <f>IF('Qualitative Daten'!AK104=8,1,0)</f>
        <v>0</v>
      </c>
      <c r="AL97">
        <f>IF('Qualitative Daten'!AL104=600,1,0)</f>
        <v>0</v>
      </c>
      <c r="AM97">
        <f>IF('Qualitative Daten'!AM104=800,1,0)</f>
        <v>0</v>
      </c>
      <c r="AN97">
        <f>IF('Qualitative Daten'!AN104=42,1,0)</f>
        <v>0</v>
      </c>
      <c r="AO97">
        <f>IF('Qualitative Daten'!AO104=43,1,0)</f>
        <v>0</v>
      </c>
      <c r="AP97">
        <f>IF('Qualitative Daten'!AP104=9,1,0)</f>
        <v>0</v>
      </c>
      <c r="AQ97">
        <f>IF('Qualitative Daten'!AQ104=81,1,0)</f>
        <v>0</v>
      </c>
      <c r="AR97">
        <f>IF('Qualitative Daten'!AR104=20,1,0)</f>
        <v>0</v>
      </c>
      <c r="AS97">
        <f>IF('Qualitative Daten'!AS104=1,1,0)</f>
        <v>0</v>
      </c>
      <c r="AT97">
        <f>IF('Qualitative Daten'!AT104=6,1,0)</f>
        <v>0</v>
      </c>
      <c r="AU97">
        <f>IF('Qualitative Daten'!AU104=1,1,0)</f>
        <v>0</v>
      </c>
      <c r="AV97">
        <f>IF('Qualitative Daten'!AV104=1,1,0)</f>
        <v>0</v>
      </c>
      <c r="AW97">
        <f>IF(OR('Qualitative Daten'!AW104=0.6,'Qualitative Daten'!AW104="3'5"),1,0)</f>
        <v>0</v>
      </c>
      <c r="AX97">
        <f>IF(OR('Qualitative Daten'!AX104=2.25,'Qualitative Daten'!AX104="2,1'4",'Qualitative Daten'!AX104="9'4"),1,0)</f>
        <v>0</v>
      </c>
      <c r="AY97">
        <f>IF('Qualitative Daten'!AY104=1,1,0)</f>
        <v>0</v>
      </c>
      <c r="AZ97">
        <f>IF('Qualitative Daten'!AZ104=3,1,0)</f>
        <v>0</v>
      </c>
      <c r="BA97">
        <f>IF('Qualitative Daten'!BA104=6,1,0)</f>
        <v>0</v>
      </c>
      <c r="BB97">
        <f>IF('Qualitative Daten'!BB104=1,1,0)</f>
        <v>0</v>
      </c>
      <c r="BC97">
        <f>IF('Qualitative Daten'!BC104="&gt;",1,0)</f>
        <v>0</v>
      </c>
      <c r="BD97">
        <f>IF('Qualitative Daten'!BD104="&lt;",1,0)</f>
        <v>0</v>
      </c>
      <c r="BE97">
        <f>IF('Qualitative Daten'!BE104=2,1,0)</f>
        <v>0</v>
      </c>
      <c r="BF97">
        <f>IF('Qualitative Daten'!BF104=7,1,0)</f>
        <v>0</v>
      </c>
      <c r="BG97">
        <f>IF('Qualitative Daten'!BG104=0,1,0)</f>
        <v>1</v>
      </c>
      <c r="BH97">
        <f>IF('Qualitative Daten'!BH104="7'3",1,0)</f>
        <v>0</v>
      </c>
      <c r="BI97">
        <f>IF('Qualitative Daten'!BI104="9'10",1,0)</f>
        <v>0</v>
      </c>
      <c r="BJ97">
        <f>IF('Qualitative Daten'!BJ104="1'6",1,0)</f>
        <v>0</v>
      </c>
      <c r="BK97">
        <f>IF('Qualitative Daten'!BK104=5.8,1,0)</f>
        <v>0</v>
      </c>
      <c r="BL97">
        <f>IF('Qualitative Daten'!BL104=37.7,1,0)</f>
        <v>0</v>
      </c>
      <c r="BM97">
        <f>IF('Qualitative Daten'!BM104=0,1,0)</f>
        <v>1</v>
      </c>
      <c r="BN97">
        <f>IF('Qualitative Daten'!BN104=2.56,1,0)</f>
        <v>0</v>
      </c>
      <c r="BO97">
        <f>IF('Qualitative Daten'!BO104=1.49,1,0)</f>
        <v>0</v>
      </c>
      <c r="BP97">
        <f>IF('Qualitative Daten'!BP104=3.5,1,0)</f>
        <v>0</v>
      </c>
      <c r="BQ97">
        <f>IF('Qualitative Daten'!BQ104=4.82,1,0)</f>
        <v>0</v>
      </c>
      <c r="BR97">
        <f>IF('Qualitative Daten'!BR104=2,1,0)</f>
        <v>0</v>
      </c>
      <c r="BS97">
        <f>IF('Qualitative Daten'!BS104=3,1,0)</f>
        <v>0</v>
      </c>
      <c r="BT97">
        <f>IF('Qualitative Daten'!BT104=15,1,0)</f>
        <v>0</v>
      </c>
      <c r="BU97">
        <f>IF('Qualitative Daten'!BU104=8,1,0)</f>
        <v>0</v>
      </c>
      <c r="BV97">
        <f>IF('Qualitative Daten'!BV104=14,1,0)</f>
        <v>0</v>
      </c>
      <c r="BW97">
        <f>IF('Qualitative Daten'!BW104=2,1,0)</f>
        <v>0</v>
      </c>
      <c r="BY97">
        <f t="shared" si="7"/>
        <v>3</v>
      </c>
      <c r="BZ97">
        <f t="shared" si="8"/>
        <v>70</v>
      </c>
      <c r="CA97">
        <f>COUNTIF('Qualitative Daten'!C104:BW104,999)</f>
        <v>0</v>
      </c>
      <c r="CB97" s="2">
        <f t="shared" si="9"/>
        <v>4.1095890410958902E-2</v>
      </c>
      <c r="CC97" s="2">
        <f t="shared" si="10"/>
        <v>2.2727272727272728E-2</v>
      </c>
      <c r="CD97" s="2">
        <f t="shared" si="11"/>
        <v>5.8823529411764705E-2</v>
      </c>
      <c r="CE97" s="2">
        <f t="shared" si="12"/>
        <v>0.16666666666666666</v>
      </c>
      <c r="CF97" s="2">
        <f t="shared" si="13"/>
        <v>0</v>
      </c>
    </row>
    <row r="98" spans="1:84" x14ac:dyDescent="0.35">
      <c r="A98">
        <f>'Qualitative Daten'!A105</f>
        <v>0</v>
      </c>
      <c r="B98">
        <f>'Qualitative Daten'!B105</f>
        <v>0</v>
      </c>
      <c r="C98">
        <f>IF('Qualitative Daten'!C105=7000,1,0)</f>
        <v>0</v>
      </c>
      <c r="D98">
        <f>IF('Qualitative Daten'!D105=5300,1,0)</f>
        <v>0</v>
      </c>
      <c r="E98">
        <f>IF('Qualitative Daten'!E105=4080,1,0)</f>
        <v>0</v>
      </c>
      <c r="F98">
        <f>IF('Qualitative Daten'!F105=12500,1,0)</f>
        <v>0</v>
      </c>
      <c r="G98">
        <f>IF('Qualitative Daten'!G105=9900,1,0)</f>
        <v>0</v>
      </c>
      <c r="H98">
        <f>IF('Qualitative Daten'!H105=4600,1,0)</f>
        <v>0</v>
      </c>
      <c r="I98">
        <f>IF('Qualitative Daten'!I105=4000,1,0)</f>
        <v>0</v>
      </c>
      <c r="J98">
        <f>IF('Qualitative Daten'!J105=6999,1,0)</f>
        <v>0</v>
      </c>
      <c r="K98">
        <f>IF('Qualitative Daten'!K105=2490,1,0)</f>
        <v>0</v>
      </c>
      <c r="L98">
        <f>IF('Qualitative Daten'!L105=3900,1,0)</f>
        <v>0</v>
      </c>
      <c r="M98">
        <f>IF('Qualitative Daten'!M105="&gt;",1,0)</f>
        <v>0</v>
      </c>
      <c r="N98">
        <f>IF('Qualitative Daten'!N105="&gt;",1,0)</f>
        <v>0</v>
      </c>
      <c r="O98">
        <f>IF('Qualitative Daten'!O105="&lt;",1,0)</f>
        <v>0</v>
      </c>
      <c r="P98">
        <f>IF('Qualitative Daten'!P105=500,1,0)</f>
        <v>0</v>
      </c>
      <c r="Q98">
        <f>IF('Qualitative Daten'!Q105=836,1,0)</f>
        <v>0</v>
      </c>
      <c r="R98">
        <f>IF('Qualitative Daten'!R105=4500,1,0)</f>
        <v>0</v>
      </c>
      <c r="S98">
        <f>IF('Qualitative Daten'!S105=64000,1,0)</f>
        <v>0</v>
      </c>
      <c r="T98">
        <f>IF('Qualitative Daten'!T105=699,1,0)</f>
        <v>0</v>
      </c>
      <c r="U98">
        <f>IF('Qualitative Daten'!U105=254,1,0)</f>
        <v>0</v>
      </c>
      <c r="V98">
        <f>IF('Qualitative Daten'!V105=2500,1,0)</f>
        <v>0</v>
      </c>
      <c r="W98">
        <f>IF('Qualitative Daten'!W105=49000,1,0)</f>
        <v>0</v>
      </c>
      <c r="X98">
        <f>IF('Qualitative Daten'!X105=45,1,0)</f>
        <v>0</v>
      </c>
      <c r="Y98">
        <f>IF('Qualitative Daten'!Y105=699,1,0)</f>
        <v>0</v>
      </c>
      <c r="Z98">
        <f>IF('Qualitative Daten'!Z105=51,1,0)</f>
        <v>0</v>
      </c>
      <c r="AA98">
        <f>IF('Qualitative Daten'!AA105=78,1,0)</f>
        <v>0</v>
      </c>
      <c r="AB98">
        <f>IF('Qualitative Daten'!AB105=6,1,0)</f>
        <v>0</v>
      </c>
      <c r="AC98">
        <f>IF('Qualitative Daten'!AC105=80,1,0)</f>
        <v>0</v>
      </c>
      <c r="AD98">
        <f>IF('Qualitative Daten'!AD105=32,1,0)</f>
        <v>0</v>
      </c>
      <c r="AE98">
        <f>IF('Qualitative Daten'!AE105=0,1,0)</f>
        <v>1</v>
      </c>
      <c r="AF98">
        <f>IF('Qualitative Daten'!AF105=35000,1,0)</f>
        <v>0</v>
      </c>
      <c r="AG98">
        <f>IF('Qualitative Daten'!AG105=1000,1,0)</f>
        <v>0</v>
      </c>
      <c r="AH98">
        <f>IF('Qualitative Daten'!AH105=8,1,0)</f>
        <v>0</v>
      </c>
      <c r="AI98">
        <f>IF('Qualitative Daten'!AI105=1,1,0)</f>
        <v>0</v>
      </c>
      <c r="AJ98">
        <f>IF('Qualitative Daten'!AJ105=7,1,0)</f>
        <v>0</v>
      </c>
      <c r="AK98">
        <f>IF('Qualitative Daten'!AK105=8,1,0)</f>
        <v>0</v>
      </c>
      <c r="AL98">
        <f>IF('Qualitative Daten'!AL105=600,1,0)</f>
        <v>0</v>
      </c>
      <c r="AM98">
        <f>IF('Qualitative Daten'!AM105=800,1,0)</f>
        <v>0</v>
      </c>
      <c r="AN98">
        <f>IF('Qualitative Daten'!AN105=42,1,0)</f>
        <v>0</v>
      </c>
      <c r="AO98">
        <f>IF('Qualitative Daten'!AO105=43,1,0)</f>
        <v>0</v>
      </c>
      <c r="AP98">
        <f>IF('Qualitative Daten'!AP105=9,1,0)</f>
        <v>0</v>
      </c>
      <c r="AQ98">
        <f>IF('Qualitative Daten'!AQ105=81,1,0)</f>
        <v>0</v>
      </c>
      <c r="AR98">
        <f>IF('Qualitative Daten'!AR105=20,1,0)</f>
        <v>0</v>
      </c>
      <c r="AS98">
        <f>IF('Qualitative Daten'!AS105=1,1,0)</f>
        <v>0</v>
      </c>
      <c r="AT98">
        <f>IF('Qualitative Daten'!AT105=6,1,0)</f>
        <v>0</v>
      </c>
      <c r="AU98">
        <f>IF('Qualitative Daten'!AU105=1,1,0)</f>
        <v>0</v>
      </c>
      <c r="AV98">
        <f>IF('Qualitative Daten'!AV105=1,1,0)</f>
        <v>0</v>
      </c>
      <c r="AW98">
        <f>IF(OR('Qualitative Daten'!AW105=0.6,'Qualitative Daten'!AW105="3'5"),1,0)</f>
        <v>0</v>
      </c>
      <c r="AX98">
        <f>IF(OR('Qualitative Daten'!AX105=2.25,'Qualitative Daten'!AX105="2,1'4",'Qualitative Daten'!AX105="9'4"),1,0)</f>
        <v>0</v>
      </c>
      <c r="AY98">
        <f>IF('Qualitative Daten'!AY105=1,1,0)</f>
        <v>0</v>
      </c>
      <c r="AZ98">
        <f>IF('Qualitative Daten'!AZ105=3,1,0)</f>
        <v>0</v>
      </c>
      <c r="BA98">
        <f>IF('Qualitative Daten'!BA105=6,1,0)</f>
        <v>0</v>
      </c>
      <c r="BB98">
        <f>IF('Qualitative Daten'!BB105=1,1,0)</f>
        <v>0</v>
      </c>
      <c r="BC98">
        <f>IF('Qualitative Daten'!BC105="&gt;",1,0)</f>
        <v>0</v>
      </c>
      <c r="BD98">
        <f>IF('Qualitative Daten'!BD105="&lt;",1,0)</f>
        <v>0</v>
      </c>
      <c r="BE98">
        <f>IF('Qualitative Daten'!BE105=2,1,0)</f>
        <v>0</v>
      </c>
      <c r="BF98">
        <f>IF('Qualitative Daten'!BF105=7,1,0)</f>
        <v>0</v>
      </c>
      <c r="BG98">
        <f>IF('Qualitative Daten'!BG105=0,1,0)</f>
        <v>1</v>
      </c>
      <c r="BH98">
        <f>IF('Qualitative Daten'!BH105="7'3",1,0)</f>
        <v>0</v>
      </c>
      <c r="BI98">
        <f>IF('Qualitative Daten'!BI105="9'10",1,0)</f>
        <v>0</v>
      </c>
      <c r="BJ98">
        <f>IF('Qualitative Daten'!BJ105="1'6",1,0)</f>
        <v>0</v>
      </c>
      <c r="BK98">
        <f>IF('Qualitative Daten'!BK105=5.8,1,0)</f>
        <v>0</v>
      </c>
      <c r="BL98">
        <f>IF('Qualitative Daten'!BL105=37.7,1,0)</f>
        <v>0</v>
      </c>
      <c r="BM98">
        <f>IF('Qualitative Daten'!BM105=0,1,0)</f>
        <v>1</v>
      </c>
      <c r="BN98">
        <f>IF('Qualitative Daten'!BN105=2.56,1,0)</f>
        <v>0</v>
      </c>
      <c r="BO98">
        <f>IF('Qualitative Daten'!BO105=1.49,1,0)</f>
        <v>0</v>
      </c>
      <c r="BP98">
        <f>IF('Qualitative Daten'!BP105=3.5,1,0)</f>
        <v>0</v>
      </c>
      <c r="BQ98">
        <f>IF('Qualitative Daten'!BQ105=4.82,1,0)</f>
        <v>0</v>
      </c>
      <c r="BR98">
        <f>IF('Qualitative Daten'!BR105=2,1,0)</f>
        <v>0</v>
      </c>
      <c r="BS98">
        <f>IF('Qualitative Daten'!BS105=3,1,0)</f>
        <v>0</v>
      </c>
      <c r="BT98">
        <f>IF('Qualitative Daten'!BT105=15,1,0)</f>
        <v>0</v>
      </c>
      <c r="BU98">
        <f>IF('Qualitative Daten'!BU105=8,1,0)</f>
        <v>0</v>
      </c>
      <c r="BV98">
        <f>IF('Qualitative Daten'!BV105=14,1,0)</f>
        <v>0</v>
      </c>
      <c r="BW98">
        <f>IF('Qualitative Daten'!BW105=2,1,0)</f>
        <v>0</v>
      </c>
      <c r="BY98">
        <f t="shared" si="7"/>
        <v>3</v>
      </c>
      <c r="BZ98">
        <f t="shared" si="8"/>
        <v>70</v>
      </c>
      <c r="CA98">
        <f>COUNTIF('Qualitative Daten'!C105:BW105,999)</f>
        <v>0</v>
      </c>
      <c r="CB98" s="2">
        <f t="shared" si="9"/>
        <v>4.1095890410958902E-2</v>
      </c>
      <c r="CC98" s="2">
        <f t="shared" si="10"/>
        <v>2.2727272727272728E-2</v>
      </c>
      <c r="CD98" s="2">
        <f t="shared" si="11"/>
        <v>5.8823529411764705E-2</v>
      </c>
      <c r="CE98" s="2">
        <f t="shared" si="12"/>
        <v>0.16666666666666666</v>
      </c>
      <c r="CF98" s="2">
        <f t="shared" si="13"/>
        <v>0</v>
      </c>
    </row>
    <row r="99" spans="1:84" x14ac:dyDescent="0.35">
      <c r="A99">
        <f>'Qualitative Daten'!A106</f>
        <v>0</v>
      </c>
      <c r="B99">
        <f>'Qualitative Daten'!B106</f>
        <v>0</v>
      </c>
      <c r="C99">
        <f>IF('Qualitative Daten'!C106=7000,1,0)</f>
        <v>0</v>
      </c>
      <c r="D99">
        <f>IF('Qualitative Daten'!D106=5300,1,0)</f>
        <v>0</v>
      </c>
      <c r="E99">
        <f>IF('Qualitative Daten'!E106=4080,1,0)</f>
        <v>0</v>
      </c>
      <c r="F99">
        <f>IF('Qualitative Daten'!F106=12500,1,0)</f>
        <v>0</v>
      </c>
      <c r="G99">
        <f>IF('Qualitative Daten'!G106=9900,1,0)</f>
        <v>0</v>
      </c>
      <c r="H99">
        <f>IF('Qualitative Daten'!H106=4600,1,0)</f>
        <v>0</v>
      </c>
      <c r="I99">
        <f>IF('Qualitative Daten'!I106=4000,1,0)</f>
        <v>0</v>
      </c>
      <c r="J99">
        <f>IF('Qualitative Daten'!J106=6999,1,0)</f>
        <v>0</v>
      </c>
      <c r="K99">
        <f>IF('Qualitative Daten'!K106=2490,1,0)</f>
        <v>0</v>
      </c>
      <c r="L99">
        <f>IF('Qualitative Daten'!L106=3900,1,0)</f>
        <v>0</v>
      </c>
      <c r="M99">
        <f>IF('Qualitative Daten'!M106="&gt;",1,0)</f>
        <v>0</v>
      </c>
      <c r="N99">
        <f>IF('Qualitative Daten'!N106="&gt;",1,0)</f>
        <v>0</v>
      </c>
      <c r="O99">
        <f>IF('Qualitative Daten'!O106="&lt;",1,0)</f>
        <v>0</v>
      </c>
      <c r="P99">
        <f>IF('Qualitative Daten'!P106=500,1,0)</f>
        <v>0</v>
      </c>
      <c r="Q99">
        <f>IF('Qualitative Daten'!Q106=836,1,0)</f>
        <v>0</v>
      </c>
      <c r="R99">
        <f>IF('Qualitative Daten'!R106=4500,1,0)</f>
        <v>0</v>
      </c>
      <c r="S99">
        <f>IF('Qualitative Daten'!S106=64000,1,0)</f>
        <v>0</v>
      </c>
      <c r="T99">
        <f>IF('Qualitative Daten'!T106=699,1,0)</f>
        <v>0</v>
      </c>
      <c r="U99">
        <f>IF('Qualitative Daten'!U106=254,1,0)</f>
        <v>0</v>
      </c>
      <c r="V99">
        <f>IF('Qualitative Daten'!V106=2500,1,0)</f>
        <v>0</v>
      </c>
      <c r="W99">
        <f>IF('Qualitative Daten'!W106=49000,1,0)</f>
        <v>0</v>
      </c>
      <c r="X99">
        <f>IF('Qualitative Daten'!X106=45,1,0)</f>
        <v>0</v>
      </c>
      <c r="Y99">
        <f>IF('Qualitative Daten'!Y106=699,1,0)</f>
        <v>0</v>
      </c>
      <c r="Z99">
        <f>IF('Qualitative Daten'!Z106=51,1,0)</f>
        <v>0</v>
      </c>
      <c r="AA99">
        <f>IF('Qualitative Daten'!AA106=78,1,0)</f>
        <v>0</v>
      </c>
      <c r="AB99">
        <f>IF('Qualitative Daten'!AB106=6,1,0)</f>
        <v>0</v>
      </c>
      <c r="AC99">
        <f>IF('Qualitative Daten'!AC106=80,1,0)</f>
        <v>0</v>
      </c>
      <c r="AD99">
        <f>IF('Qualitative Daten'!AD106=32,1,0)</f>
        <v>0</v>
      </c>
      <c r="AE99">
        <f>IF('Qualitative Daten'!AE106=0,1,0)</f>
        <v>1</v>
      </c>
      <c r="AF99">
        <f>IF('Qualitative Daten'!AF106=35000,1,0)</f>
        <v>0</v>
      </c>
      <c r="AG99">
        <f>IF('Qualitative Daten'!AG106=1000,1,0)</f>
        <v>0</v>
      </c>
      <c r="AH99">
        <f>IF('Qualitative Daten'!AH106=8,1,0)</f>
        <v>0</v>
      </c>
      <c r="AI99">
        <f>IF('Qualitative Daten'!AI106=1,1,0)</f>
        <v>0</v>
      </c>
      <c r="AJ99">
        <f>IF('Qualitative Daten'!AJ106=7,1,0)</f>
        <v>0</v>
      </c>
      <c r="AK99">
        <f>IF('Qualitative Daten'!AK106=8,1,0)</f>
        <v>0</v>
      </c>
      <c r="AL99">
        <f>IF('Qualitative Daten'!AL106=600,1,0)</f>
        <v>0</v>
      </c>
      <c r="AM99">
        <f>IF('Qualitative Daten'!AM106=800,1,0)</f>
        <v>0</v>
      </c>
      <c r="AN99">
        <f>IF('Qualitative Daten'!AN106=42,1,0)</f>
        <v>0</v>
      </c>
      <c r="AO99">
        <f>IF('Qualitative Daten'!AO106=43,1,0)</f>
        <v>0</v>
      </c>
      <c r="AP99">
        <f>IF('Qualitative Daten'!AP106=9,1,0)</f>
        <v>0</v>
      </c>
      <c r="AQ99">
        <f>IF('Qualitative Daten'!AQ106=81,1,0)</f>
        <v>0</v>
      </c>
      <c r="AR99">
        <f>IF('Qualitative Daten'!AR106=20,1,0)</f>
        <v>0</v>
      </c>
      <c r="AS99">
        <f>IF('Qualitative Daten'!AS106=1,1,0)</f>
        <v>0</v>
      </c>
      <c r="AT99">
        <f>IF('Qualitative Daten'!AT106=6,1,0)</f>
        <v>0</v>
      </c>
      <c r="AU99">
        <f>IF('Qualitative Daten'!AU106=1,1,0)</f>
        <v>0</v>
      </c>
      <c r="AV99">
        <f>IF('Qualitative Daten'!AV106=1,1,0)</f>
        <v>0</v>
      </c>
      <c r="AW99">
        <f>IF(OR('Qualitative Daten'!AW106=0.6,'Qualitative Daten'!AW106="3'5"),1,0)</f>
        <v>0</v>
      </c>
      <c r="AX99">
        <f>IF(OR('Qualitative Daten'!AX106=2.25,'Qualitative Daten'!AX106="2,1'4",'Qualitative Daten'!AX106="9'4"),1,0)</f>
        <v>0</v>
      </c>
      <c r="AY99">
        <f>IF('Qualitative Daten'!AY106=1,1,0)</f>
        <v>0</v>
      </c>
      <c r="AZ99">
        <f>IF('Qualitative Daten'!AZ106=3,1,0)</f>
        <v>0</v>
      </c>
      <c r="BA99">
        <f>IF('Qualitative Daten'!BA106=6,1,0)</f>
        <v>0</v>
      </c>
      <c r="BB99">
        <f>IF('Qualitative Daten'!BB106=1,1,0)</f>
        <v>0</v>
      </c>
      <c r="BC99">
        <f>IF('Qualitative Daten'!BC106="&gt;",1,0)</f>
        <v>0</v>
      </c>
      <c r="BD99">
        <f>IF('Qualitative Daten'!BD106="&lt;",1,0)</f>
        <v>0</v>
      </c>
      <c r="BE99">
        <f>IF('Qualitative Daten'!BE106=2,1,0)</f>
        <v>0</v>
      </c>
      <c r="BF99">
        <f>IF('Qualitative Daten'!BF106=7,1,0)</f>
        <v>0</v>
      </c>
      <c r="BG99">
        <f>IF('Qualitative Daten'!BG106=0,1,0)</f>
        <v>1</v>
      </c>
      <c r="BH99">
        <f>IF('Qualitative Daten'!BH106="7'3",1,0)</f>
        <v>0</v>
      </c>
      <c r="BI99">
        <f>IF('Qualitative Daten'!BI106="9'10",1,0)</f>
        <v>0</v>
      </c>
      <c r="BJ99">
        <f>IF('Qualitative Daten'!BJ106="1'6",1,0)</f>
        <v>0</v>
      </c>
      <c r="BK99">
        <f>IF('Qualitative Daten'!BK106=5.8,1,0)</f>
        <v>0</v>
      </c>
      <c r="BL99">
        <f>IF('Qualitative Daten'!BL106=37.7,1,0)</f>
        <v>0</v>
      </c>
      <c r="BM99">
        <f>IF('Qualitative Daten'!BM106=0,1,0)</f>
        <v>1</v>
      </c>
      <c r="BN99">
        <f>IF('Qualitative Daten'!BN106=2.56,1,0)</f>
        <v>0</v>
      </c>
      <c r="BO99">
        <f>IF('Qualitative Daten'!BO106=1.49,1,0)</f>
        <v>0</v>
      </c>
      <c r="BP99">
        <f>IF('Qualitative Daten'!BP106=3.5,1,0)</f>
        <v>0</v>
      </c>
      <c r="BQ99">
        <f>IF('Qualitative Daten'!BQ106=4.82,1,0)</f>
        <v>0</v>
      </c>
      <c r="BR99">
        <f>IF('Qualitative Daten'!BR106=2,1,0)</f>
        <v>0</v>
      </c>
      <c r="BS99">
        <f>IF('Qualitative Daten'!BS106=3,1,0)</f>
        <v>0</v>
      </c>
      <c r="BT99">
        <f>IF('Qualitative Daten'!BT106=15,1,0)</f>
        <v>0</v>
      </c>
      <c r="BU99">
        <f>IF('Qualitative Daten'!BU106=8,1,0)</f>
        <v>0</v>
      </c>
      <c r="BV99">
        <f>IF('Qualitative Daten'!BV106=14,1,0)</f>
        <v>0</v>
      </c>
      <c r="BW99">
        <f>IF('Qualitative Daten'!BW106=2,1,0)</f>
        <v>0</v>
      </c>
      <c r="BY99">
        <f t="shared" si="7"/>
        <v>3</v>
      </c>
      <c r="BZ99">
        <f t="shared" si="8"/>
        <v>70</v>
      </c>
      <c r="CA99">
        <f>COUNTIF('Qualitative Daten'!C106:BW106,999)</f>
        <v>0</v>
      </c>
      <c r="CB99" s="2">
        <f t="shared" si="9"/>
        <v>4.1095890410958902E-2</v>
      </c>
      <c r="CC99" s="2">
        <f t="shared" si="10"/>
        <v>2.2727272727272728E-2</v>
      </c>
      <c r="CD99" s="2">
        <f t="shared" si="11"/>
        <v>5.8823529411764705E-2</v>
      </c>
      <c r="CE99" s="2">
        <f t="shared" si="12"/>
        <v>0.16666666666666666</v>
      </c>
      <c r="CF99" s="2">
        <f t="shared" si="13"/>
        <v>0</v>
      </c>
    </row>
    <row r="100" spans="1:84" x14ac:dyDescent="0.35">
      <c r="A100">
        <f>'Qualitative Daten'!A107</f>
        <v>0</v>
      </c>
      <c r="B100">
        <f>'Qualitative Daten'!B107</f>
        <v>0</v>
      </c>
      <c r="C100">
        <f>IF('Qualitative Daten'!C107=7000,1,0)</f>
        <v>0</v>
      </c>
      <c r="D100">
        <f>IF('Qualitative Daten'!D107=5300,1,0)</f>
        <v>0</v>
      </c>
      <c r="E100">
        <f>IF('Qualitative Daten'!E107=4080,1,0)</f>
        <v>0</v>
      </c>
      <c r="F100">
        <f>IF('Qualitative Daten'!F107=12500,1,0)</f>
        <v>0</v>
      </c>
      <c r="G100">
        <f>IF('Qualitative Daten'!G107=9900,1,0)</f>
        <v>0</v>
      </c>
      <c r="H100">
        <f>IF('Qualitative Daten'!H107=4600,1,0)</f>
        <v>0</v>
      </c>
      <c r="I100">
        <f>IF('Qualitative Daten'!I107=4000,1,0)</f>
        <v>0</v>
      </c>
      <c r="J100">
        <f>IF('Qualitative Daten'!J107=6999,1,0)</f>
        <v>0</v>
      </c>
      <c r="K100">
        <f>IF('Qualitative Daten'!K107=2490,1,0)</f>
        <v>0</v>
      </c>
      <c r="L100">
        <f>IF('Qualitative Daten'!L107=3900,1,0)</f>
        <v>0</v>
      </c>
      <c r="M100">
        <f>IF('Qualitative Daten'!M107="&gt;",1,0)</f>
        <v>0</v>
      </c>
      <c r="N100">
        <f>IF('Qualitative Daten'!N107="&gt;",1,0)</f>
        <v>0</v>
      </c>
      <c r="O100">
        <f>IF('Qualitative Daten'!O107="&lt;",1,0)</f>
        <v>0</v>
      </c>
      <c r="P100">
        <f>IF('Qualitative Daten'!P107=500,1,0)</f>
        <v>0</v>
      </c>
      <c r="Q100">
        <f>IF('Qualitative Daten'!Q107=836,1,0)</f>
        <v>0</v>
      </c>
      <c r="R100">
        <f>IF('Qualitative Daten'!R107=4500,1,0)</f>
        <v>0</v>
      </c>
      <c r="S100">
        <f>IF('Qualitative Daten'!S107=64000,1,0)</f>
        <v>0</v>
      </c>
      <c r="T100">
        <f>IF('Qualitative Daten'!T107=699,1,0)</f>
        <v>0</v>
      </c>
      <c r="U100">
        <f>IF('Qualitative Daten'!U107=254,1,0)</f>
        <v>0</v>
      </c>
      <c r="V100">
        <f>IF('Qualitative Daten'!V107=2500,1,0)</f>
        <v>0</v>
      </c>
      <c r="W100">
        <f>IF('Qualitative Daten'!W107=49000,1,0)</f>
        <v>0</v>
      </c>
      <c r="X100">
        <f>IF('Qualitative Daten'!X107=45,1,0)</f>
        <v>0</v>
      </c>
      <c r="Y100">
        <f>IF('Qualitative Daten'!Y107=699,1,0)</f>
        <v>0</v>
      </c>
      <c r="Z100">
        <f>IF('Qualitative Daten'!Z107=51,1,0)</f>
        <v>0</v>
      </c>
      <c r="AA100">
        <f>IF('Qualitative Daten'!AA107=78,1,0)</f>
        <v>0</v>
      </c>
      <c r="AB100">
        <f>IF('Qualitative Daten'!AB107=6,1,0)</f>
        <v>0</v>
      </c>
      <c r="AC100">
        <f>IF('Qualitative Daten'!AC107=80,1,0)</f>
        <v>0</v>
      </c>
      <c r="AD100">
        <f>IF('Qualitative Daten'!AD107=32,1,0)</f>
        <v>0</v>
      </c>
      <c r="AE100">
        <f>IF('Qualitative Daten'!AE107=0,1,0)</f>
        <v>1</v>
      </c>
      <c r="AF100">
        <f>IF('Qualitative Daten'!AF107=35000,1,0)</f>
        <v>0</v>
      </c>
      <c r="AG100">
        <f>IF('Qualitative Daten'!AG107=1000,1,0)</f>
        <v>0</v>
      </c>
      <c r="AH100">
        <f>IF('Qualitative Daten'!AH107=8,1,0)</f>
        <v>0</v>
      </c>
      <c r="AI100">
        <f>IF('Qualitative Daten'!AI107=1,1,0)</f>
        <v>0</v>
      </c>
      <c r="AJ100">
        <f>IF('Qualitative Daten'!AJ107=7,1,0)</f>
        <v>0</v>
      </c>
      <c r="AK100">
        <f>IF('Qualitative Daten'!AK107=8,1,0)</f>
        <v>0</v>
      </c>
      <c r="AL100">
        <f>IF('Qualitative Daten'!AL107=600,1,0)</f>
        <v>0</v>
      </c>
      <c r="AM100">
        <f>IF('Qualitative Daten'!AM107=800,1,0)</f>
        <v>0</v>
      </c>
      <c r="AN100">
        <f>IF('Qualitative Daten'!AN107=42,1,0)</f>
        <v>0</v>
      </c>
      <c r="AO100">
        <f>IF('Qualitative Daten'!AO107=43,1,0)</f>
        <v>0</v>
      </c>
      <c r="AP100">
        <f>IF('Qualitative Daten'!AP107=9,1,0)</f>
        <v>0</v>
      </c>
      <c r="AQ100">
        <f>IF('Qualitative Daten'!AQ107=81,1,0)</f>
        <v>0</v>
      </c>
      <c r="AR100">
        <f>IF('Qualitative Daten'!AR107=20,1,0)</f>
        <v>0</v>
      </c>
      <c r="AS100">
        <f>IF('Qualitative Daten'!AS107=1,1,0)</f>
        <v>0</v>
      </c>
      <c r="AT100">
        <f>IF('Qualitative Daten'!AT107=6,1,0)</f>
        <v>0</v>
      </c>
      <c r="AU100">
        <f>IF('Qualitative Daten'!AU107=1,1,0)</f>
        <v>0</v>
      </c>
      <c r="AV100">
        <f>IF('Qualitative Daten'!AV107=1,1,0)</f>
        <v>0</v>
      </c>
      <c r="AW100">
        <f>IF(OR('Qualitative Daten'!AW107=0.6,'Qualitative Daten'!AW107="3'5"),1,0)</f>
        <v>0</v>
      </c>
      <c r="AX100">
        <f>IF(OR('Qualitative Daten'!AX107=2.25,'Qualitative Daten'!AX107="2,1'4",'Qualitative Daten'!AX107="9'4"),1,0)</f>
        <v>0</v>
      </c>
      <c r="AY100">
        <f>IF('Qualitative Daten'!AY107=1,1,0)</f>
        <v>0</v>
      </c>
      <c r="AZ100">
        <f>IF('Qualitative Daten'!AZ107=3,1,0)</f>
        <v>0</v>
      </c>
      <c r="BA100">
        <f>IF('Qualitative Daten'!BA107=6,1,0)</f>
        <v>0</v>
      </c>
      <c r="BB100">
        <f>IF('Qualitative Daten'!BB107=1,1,0)</f>
        <v>0</v>
      </c>
      <c r="BC100">
        <f>IF('Qualitative Daten'!BC107="&gt;",1,0)</f>
        <v>0</v>
      </c>
      <c r="BD100">
        <f>IF('Qualitative Daten'!BD107="&lt;",1,0)</f>
        <v>0</v>
      </c>
      <c r="BE100">
        <f>IF('Qualitative Daten'!BE107=2,1,0)</f>
        <v>0</v>
      </c>
      <c r="BF100">
        <f>IF('Qualitative Daten'!BF107=7,1,0)</f>
        <v>0</v>
      </c>
      <c r="BG100">
        <f>IF('Qualitative Daten'!BG107=0,1,0)</f>
        <v>1</v>
      </c>
      <c r="BH100">
        <f>IF('Qualitative Daten'!BH107="7'3",1,0)</f>
        <v>0</v>
      </c>
      <c r="BI100">
        <f>IF('Qualitative Daten'!BI107="9'10",1,0)</f>
        <v>0</v>
      </c>
      <c r="BJ100">
        <f>IF('Qualitative Daten'!BJ107="1'6",1,0)</f>
        <v>0</v>
      </c>
      <c r="BK100">
        <f>IF('Qualitative Daten'!BK107=5.8,1,0)</f>
        <v>0</v>
      </c>
      <c r="BL100">
        <f>IF('Qualitative Daten'!BL107=37.7,1,0)</f>
        <v>0</v>
      </c>
      <c r="BM100">
        <f>IF('Qualitative Daten'!BM107=0,1,0)</f>
        <v>1</v>
      </c>
      <c r="BN100">
        <f>IF('Qualitative Daten'!BN107=2.56,1,0)</f>
        <v>0</v>
      </c>
      <c r="BO100">
        <f>IF('Qualitative Daten'!BO107=1.49,1,0)</f>
        <v>0</v>
      </c>
      <c r="BP100">
        <f>IF('Qualitative Daten'!BP107=3.5,1,0)</f>
        <v>0</v>
      </c>
      <c r="BQ100">
        <f>IF('Qualitative Daten'!BQ107=4.82,1,0)</f>
        <v>0</v>
      </c>
      <c r="BR100">
        <f>IF('Qualitative Daten'!BR107=2,1,0)</f>
        <v>0</v>
      </c>
      <c r="BS100">
        <f>IF('Qualitative Daten'!BS107=3,1,0)</f>
        <v>0</v>
      </c>
      <c r="BT100">
        <f>IF('Qualitative Daten'!BT107=15,1,0)</f>
        <v>0</v>
      </c>
      <c r="BU100">
        <f>IF('Qualitative Daten'!BU107=8,1,0)</f>
        <v>0</v>
      </c>
      <c r="BV100">
        <f>IF('Qualitative Daten'!BV107=14,1,0)</f>
        <v>0</v>
      </c>
      <c r="BW100">
        <f>IF('Qualitative Daten'!BW107=2,1,0)</f>
        <v>0</v>
      </c>
      <c r="BY100">
        <f t="shared" si="7"/>
        <v>3</v>
      </c>
      <c r="BZ100">
        <f t="shared" si="8"/>
        <v>70</v>
      </c>
      <c r="CA100">
        <f>COUNTIF('Qualitative Daten'!C107:BW107,999)</f>
        <v>0</v>
      </c>
      <c r="CB100" s="2">
        <f t="shared" si="9"/>
        <v>4.1095890410958902E-2</v>
      </c>
      <c r="CC100" s="2">
        <f t="shared" si="10"/>
        <v>2.2727272727272728E-2</v>
      </c>
      <c r="CD100" s="2">
        <f t="shared" si="11"/>
        <v>5.8823529411764705E-2</v>
      </c>
      <c r="CE100" s="2">
        <f t="shared" si="12"/>
        <v>0.16666666666666666</v>
      </c>
      <c r="CF100" s="2">
        <f t="shared" si="13"/>
        <v>0</v>
      </c>
    </row>
    <row r="101" spans="1:84" x14ac:dyDescent="0.35">
      <c r="A101">
        <f>'Qualitative Daten'!A108</f>
        <v>0</v>
      </c>
      <c r="B101">
        <f>'Qualitative Daten'!B108</f>
        <v>0</v>
      </c>
      <c r="C101">
        <f>IF('Qualitative Daten'!C108=7000,1,0)</f>
        <v>0</v>
      </c>
      <c r="D101">
        <f>IF('Qualitative Daten'!D108=5300,1,0)</f>
        <v>0</v>
      </c>
      <c r="E101">
        <f>IF('Qualitative Daten'!E108=4080,1,0)</f>
        <v>0</v>
      </c>
      <c r="F101">
        <f>IF('Qualitative Daten'!F108=12500,1,0)</f>
        <v>0</v>
      </c>
      <c r="G101">
        <f>IF('Qualitative Daten'!G108=9900,1,0)</f>
        <v>0</v>
      </c>
      <c r="H101">
        <f>IF('Qualitative Daten'!H108=4600,1,0)</f>
        <v>0</v>
      </c>
      <c r="I101">
        <f>IF('Qualitative Daten'!I108=4000,1,0)</f>
        <v>0</v>
      </c>
      <c r="J101">
        <f>IF('Qualitative Daten'!J108=6999,1,0)</f>
        <v>0</v>
      </c>
      <c r="K101">
        <f>IF('Qualitative Daten'!K108=2490,1,0)</f>
        <v>0</v>
      </c>
      <c r="L101">
        <f>IF('Qualitative Daten'!L108=3900,1,0)</f>
        <v>0</v>
      </c>
      <c r="M101">
        <f>IF('Qualitative Daten'!M108="&gt;",1,0)</f>
        <v>0</v>
      </c>
      <c r="N101">
        <f>IF('Qualitative Daten'!N108="&gt;",1,0)</f>
        <v>0</v>
      </c>
      <c r="O101">
        <f>IF('Qualitative Daten'!O108="&lt;",1,0)</f>
        <v>0</v>
      </c>
      <c r="P101">
        <f>IF('Qualitative Daten'!P108=500,1,0)</f>
        <v>0</v>
      </c>
      <c r="Q101">
        <f>IF('Qualitative Daten'!Q108=836,1,0)</f>
        <v>0</v>
      </c>
      <c r="R101">
        <f>IF('Qualitative Daten'!R108=4500,1,0)</f>
        <v>0</v>
      </c>
      <c r="S101">
        <f>IF('Qualitative Daten'!S108=64000,1,0)</f>
        <v>0</v>
      </c>
      <c r="T101">
        <f>IF('Qualitative Daten'!T108=699,1,0)</f>
        <v>0</v>
      </c>
      <c r="U101">
        <f>IF('Qualitative Daten'!U108=254,1,0)</f>
        <v>0</v>
      </c>
      <c r="V101">
        <f>IF('Qualitative Daten'!V108=2500,1,0)</f>
        <v>0</v>
      </c>
      <c r="W101">
        <f>IF('Qualitative Daten'!W108=49000,1,0)</f>
        <v>0</v>
      </c>
      <c r="X101">
        <f>IF('Qualitative Daten'!X108=45,1,0)</f>
        <v>0</v>
      </c>
      <c r="Y101">
        <f>IF('Qualitative Daten'!Y108=699,1,0)</f>
        <v>0</v>
      </c>
      <c r="Z101">
        <f>IF('Qualitative Daten'!Z108=51,1,0)</f>
        <v>0</v>
      </c>
      <c r="AA101">
        <f>IF('Qualitative Daten'!AA108=78,1,0)</f>
        <v>0</v>
      </c>
      <c r="AB101">
        <f>IF('Qualitative Daten'!AB108=6,1,0)</f>
        <v>0</v>
      </c>
      <c r="AC101">
        <f>IF('Qualitative Daten'!AC108=80,1,0)</f>
        <v>0</v>
      </c>
      <c r="AD101">
        <f>IF('Qualitative Daten'!AD108=32,1,0)</f>
        <v>0</v>
      </c>
      <c r="AE101">
        <f>IF('Qualitative Daten'!AE108=0,1,0)</f>
        <v>1</v>
      </c>
      <c r="AF101">
        <f>IF('Qualitative Daten'!AF108=35000,1,0)</f>
        <v>0</v>
      </c>
      <c r="AG101">
        <f>IF('Qualitative Daten'!AG108=1000,1,0)</f>
        <v>0</v>
      </c>
      <c r="AH101">
        <f>IF('Qualitative Daten'!AH108=8,1,0)</f>
        <v>0</v>
      </c>
      <c r="AI101">
        <f>IF('Qualitative Daten'!AI108=1,1,0)</f>
        <v>0</v>
      </c>
      <c r="AJ101">
        <f>IF('Qualitative Daten'!AJ108=7,1,0)</f>
        <v>0</v>
      </c>
      <c r="AK101">
        <f>IF('Qualitative Daten'!AK108=8,1,0)</f>
        <v>0</v>
      </c>
      <c r="AL101">
        <f>IF('Qualitative Daten'!AL108=600,1,0)</f>
        <v>0</v>
      </c>
      <c r="AM101">
        <f>IF('Qualitative Daten'!AM108=800,1,0)</f>
        <v>0</v>
      </c>
      <c r="AN101">
        <f>IF('Qualitative Daten'!AN108=42,1,0)</f>
        <v>0</v>
      </c>
      <c r="AO101">
        <f>IF('Qualitative Daten'!AO108=43,1,0)</f>
        <v>0</v>
      </c>
      <c r="AP101">
        <f>IF('Qualitative Daten'!AP108=9,1,0)</f>
        <v>0</v>
      </c>
      <c r="AQ101">
        <f>IF('Qualitative Daten'!AQ108=81,1,0)</f>
        <v>0</v>
      </c>
      <c r="AR101">
        <f>IF('Qualitative Daten'!AR108=20,1,0)</f>
        <v>0</v>
      </c>
      <c r="AS101">
        <f>IF('Qualitative Daten'!AS108=1,1,0)</f>
        <v>0</v>
      </c>
      <c r="AT101">
        <f>IF('Qualitative Daten'!AT108=6,1,0)</f>
        <v>0</v>
      </c>
      <c r="AU101">
        <f>IF('Qualitative Daten'!AU108=1,1,0)</f>
        <v>0</v>
      </c>
      <c r="AV101">
        <f>IF('Qualitative Daten'!AV108=1,1,0)</f>
        <v>0</v>
      </c>
      <c r="AW101">
        <f>IF(OR('Qualitative Daten'!AW108=0.6,'Qualitative Daten'!AW108="3'5"),1,0)</f>
        <v>0</v>
      </c>
      <c r="AX101">
        <f>IF(OR('Qualitative Daten'!AX108=2.25,'Qualitative Daten'!AX108="2,1'4",'Qualitative Daten'!AX108="9'4"),1,0)</f>
        <v>0</v>
      </c>
      <c r="AY101">
        <f>IF('Qualitative Daten'!AY108=1,1,0)</f>
        <v>0</v>
      </c>
      <c r="AZ101">
        <f>IF('Qualitative Daten'!AZ108=3,1,0)</f>
        <v>0</v>
      </c>
      <c r="BA101">
        <f>IF('Qualitative Daten'!BA108=6,1,0)</f>
        <v>0</v>
      </c>
      <c r="BB101">
        <f>IF('Qualitative Daten'!BB108=1,1,0)</f>
        <v>0</v>
      </c>
      <c r="BC101">
        <f>IF('Qualitative Daten'!BC108="&gt;",1,0)</f>
        <v>0</v>
      </c>
      <c r="BD101">
        <f>IF('Qualitative Daten'!BD108="&lt;",1,0)</f>
        <v>0</v>
      </c>
      <c r="BE101">
        <f>IF('Qualitative Daten'!BE108=2,1,0)</f>
        <v>0</v>
      </c>
      <c r="BF101">
        <f>IF('Qualitative Daten'!BF108=7,1,0)</f>
        <v>0</v>
      </c>
      <c r="BG101">
        <f>IF('Qualitative Daten'!BG108=0,1,0)</f>
        <v>1</v>
      </c>
      <c r="BH101">
        <f>IF('Qualitative Daten'!BH108="7'3",1,0)</f>
        <v>0</v>
      </c>
      <c r="BI101">
        <f>IF('Qualitative Daten'!BI108="9'10",1,0)</f>
        <v>0</v>
      </c>
      <c r="BJ101">
        <f>IF('Qualitative Daten'!BJ108="1'6",1,0)</f>
        <v>0</v>
      </c>
      <c r="BK101">
        <f>IF('Qualitative Daten'!BK108=5.8,1,0)</f>
        <v>0</v>
      </c>
      <c r="BL101">
        <f>IF('Qualitative Daten'!BL108=37.7,1,0)</f>
        <v>0</v>
      </c>
      <c r="BM101">
        <f>IF('Qualitative Daten'!BM108=0,1,0)</f>
        <v>1</v>
      </c>
      <c r="BN101">
        <f>IF('Qualitative Daten'!BN108=2.56,1,0)</f>
        <v>0</v>
      </c>
      <c r="BO101">
        <f>IF('Qualitative Daten'!BO108=1.49,1,0)</f>
        <v>0</v>
      </c>
      <c r="BP101">
        <f>IF('Qualitative Daten'!BP108=3.5,1,0)</f>
        <v>0</v>
      </c>
      <c r="BQ101">
        <f>IF('Qualitative Daten'!BQ108=4.82,1,0)</f>
        <v>0</v>
      </c>
      <c r="BR101">
        <f>IF('Qualitative Daten'!BR108=2,1,0)</f>
        <v>0</v>
      </c>
      <c r="BS101">
        <f>IF('Qualitative Daten'!BS108=3,1,0)</f>
        <v>0</v>
      </c>
      <c r="BT101">
        <f>IF('Qualitative Daten'!BT108=15,1,0)</f>
        <v>0</v>
      </c>
      <c r="BU101">
        <f>IF('Qualitative Daten'!BU108=8,1,0)</f>
        <v>0</v>
      </c>
      <c r="BV101">
        <f>IF('Qualitative Daten'!BV108=14,1,0)</f>
        <v>0</v>
      </c>
      <c r="BW101">
        <f>IF('Qualitative Daten'!BW108=2,1,0)</f>
        <v>0</v>
      </c>
      <c r="BY101">
        <f t="shared" si="7"/>
        <v>3</v>
      </c>
      <c r="BZ101">
        <f t="shared" si="8"/>
        <v>70</v>
      </c>
      <c r="CA101">
        <f>COUNTIF('Qualitative Daten'!C108:BW108,999)</f>
        <v>0</v>
      </c>
      <c r="CB101" s="2">
        <f t="shared" si="9"/>
        <v>4.1095890410958902E-2</v>
      </c>
      <c r="CC101" s="2">
        <f t="shared" si="10"/>
        <v>2.2727272727272728E-2</v>
      </c>
      <c r="CD101" s="2">
        <f t="shared" si="11"/>
        <v>5.8823529411764705E-2</v>
      </c>
      <c r="CE101" s="2">
        <f t="shared" si="12"/>
        <v>0.16666666666666666</v>
      </c>
      <c r="CF101" s="2">
        <f t="shared" si="13"/>
        <v>0</v>
      </c>
    </row>
    <row r="102" spans="1:84" x14ac:dyDescent="0.35">
      <c r="CC102" s="2"/>
      <c r="CD102" s="2"/>
      <c r="CE102" s="2"/>
      <c r="CF102" s="2"/>
    </row>
    <row r="103" spans="1:84" x14ac:dyDescent="0.35">
      <c r="CC103" s="2"/>
      <c r="CD103" s="2"/>
      <c r="CE103" s="2"/>
      <c r="CF103" s="2"/>
    </row>
    <row r="104" spans="1:84" x14ac:dyDescent="0.35">
      <c r="CC104" s="2"/>
      <c r="CD104" s="2"/>
      <c r="CE104" s="2"/>
      <c r="CF104" s="2"/>
    </row>
    <row r="105" spans="1:84" x14ac:dyDescent="0.35">
      <c r="CC105" s="2"/>
      <c r="CD105" s="2"/>
      <c r="CE105" s="2"/>
      <c r="CF105" s="2"/>
    </row>
    <row r="106" spans="1:84" x14ac:dyDescent="0.35">
      <c r="CC106" s="2"/>
      <c r="CD106" s="2"/>
      <c r="CE106" s="2"/>
      <c r="CF106" s="2"/>
    </row>
    <row r="107" spans="1:84" x14ac:dyDescent="0.35">
      <c r="CC107" s="2"/>
      <c r="CD107" s="2"/>
      <c r="CE107" s="2"/>
      <c r="CF107" s="2"/>
    </row>
    <row r="108" spans="1:84" x14ac:dyDescent="0.35">
      <c r="CC108" s="2"/>
      <c r="CD108" s="2"/>
      <c r="CE108" s="2"/>
      <c r="CF108" s="2"/>
    </row>
    <row r="109" spans="1:84" x14ac:dyDescent="0.35">
      <c r="CC109" s="2"/>
      <c r="CD109" s="2"/>
      <c r="CE109" s="2"/>
      <c r="CF109" s="2"/>
    </row>
    <row r="110" spans="1:84" x14ac:dyDescent="0.35">
      <c r="CC110" s="2"/>
      <c r="CD110" s="2"/>
      <c r="CE110" s="2"/>
      <c r="CF110" s="2"/>
    </row>
    <row r="111" spans="1:84" x14ac:dyDescent="0.35">
      <c r="CC111" s="2"/>
      <c r="CD111" s="2"/>
      <c r="CE111" s="2"/>
      <c r="CF111" s="2"/>
    </row>
    <row r="112" spans="1:84" x14ac:dyDescent="0.35">
      <c r="CC112" s="2"/>
      <c r="CD112" s="2"/>
      <c r="CE112" s="2"/>
      <c r="CF112" s="2"/>
    </row>
    <row r="113" spans="81:84" x14ac:dyDescent="0.35">
      <c r="CC113" s="2"/>
      <c r="CD113" s="2"/>
      <c r="CE113" s="2"/>
      <c r="CF113" s="2"/>
    </row>
    <row r="114" spans="81:84" x14ac:dyDescent="0.35">
      <c r="CC114" s="2"/>
      <c r="CD114" s="2"/>
      <c r="CE114" s="2"/>
      <c r="CF114" s="2"/>
    </row>
    <row r="115" spans="81:84" x14ac:dyDescent="0.35">
      <c r="CC115" s="2"/>
      <c r="CD115" s="2"/>
      <c r="CE115" s="2"/>
      <c r="CF115" s="2"/>
    </row>
    <row r="116" spans="81:84" x14ac:dyDescent="0.35">
      <c r="CC116" s="2"/>
      <c r="CD116" s="2"/>
      <c r="CE116" s="2"/>
      <c r="CF116" s="2"/>
    </row>
    <row r="117" spans="81:84" x14ac:dyDescent="0.35">
      <c r="CC117" s="2"/>
      <c r="CD117" s="2"/>
      <c r="CE117" s="2"/>
      <c r="CF117" s="2"/>
    </row>
    <row r="118" spans="81:84" x14ac:dyDescent="0.35">
      <c r="CC118" s="2"/>
      <c r="CD118" s="2"/>
      <c r="CE118" s="2"/>
      <c r="CF118" s="2"/>
    </row>
    <row r="119" spans="81:84" x14ac:dyDescent="0.35">
      <c r="CC119" s="2"/>
      <c r="CD119" s="2"/>
      <c r="CE119" s="2"/>
      <c r="CF119" s="2"/>
    </row>
    <row r="120" spans="81:84" x14ac:dyDescent="0.35">
      <c r="CC120" s="2"/>
      <c r="CD120" s="2"/>
      <c r="CE120" s="2"/>
      <c r="CF120" s="2"/>
    </row>
    <row r="121" spans="81:84" x14ac:dyDescent="0.35">
      <c r="CC121" s="2"/>
      <c r="CD121" s="2"/>
      <c r="CE121" s="2"/>
      <c r="CF121" s="2"/>
    </row>
    <row r="122" spans="81:84" x14ac:dyDescent="0.35">
      <c r="CC122" s="2"/>
      <c r="CD122" s="2"/>
      <c r="CE122" s="2"/>
      <c r="CF122" s="2"/>
    </row>
    <row r="123" spans="81:84" x14ac:dyDescent="0.35">
      <c r="CC123" s="2"/>
      <c r="CD123" s="2"/>
      <c r="CE123" s="2"/>
      <c r="CF123" s="2"/>
    </row>
    <row r="124" spans="81:84" x14ac:dyDescent="0.35">
      <c r="CC124" s="2"/>
      <c r="CD124" s="2"/>
      <c r="CE124" s="2"/>
      <c r="CF124" s="2"/>
    </row>
    <row r="125" spans="81:84" x14ac:dyDescent="0.35">
      <c r="CC125" s="2"/>
      <c r="CD125" s="2"/>
      <c r="CE125" s="2"/>
      <c r="CF125" s="2"/>
    </row>
    <row r="126" spans="81:84" x14ac:dyDescent="0.35">
      <c r="CC126" s="2"/>
      <c r="CD126" s="2"/>
      <c r="CE126" s="2"/>
      <c r="CF126" s="2"/>
    </row>
    <row r="127" spans="81:84" x14ac:dyDescent="0.35">
      <c r="CC127" s="2"/>
      <c r="CD127" s="2"/>
      <c r="CE127" s="2"/>
      <c r="CF127" s="2"/>
    </row>
    <row r="128" spans="81:84" x14ac:dyDescent="0.35">
      <c r="CC128" s="2"/>
      <c r="CD128" s="2"/>
      <c r="CE128" s="2"/>
      <c r="CF128" s="2"/>
    </row>
    <row r="129" spans="81:84" x14ac:dyDescent="0.35">
      <c r="CC129" s="2"/>
      <c r="CD129" s="2"/>
      <c r="CE129" s="2"/>
      <c r="CF129" s="2"/>
    </row>
    <row r="130" spans="81:84" x14ac:dyDescent="0.35">
      <c r="CC130" s="2"/>
      <c r="CD130" s="2"/>
      <c r="CE130" s="2"/>
      <c r="CF130" s="2"/>
    </row>
    <row r="131" spans="81:84" x14ac:dyDescent="0.35">
      <c r="CC131" s="2"/>
      <c r="CD131" s="2"/>
      <c r="CE131" s="2"/>
      <c r="CF131" s="2"/>
    </row>
    <row r="132" spans="81:84" x14ac:dyDescent="0.35">
      <c r="CC132" s="2"/>
      <c r="CD132" s="2"/>
      <c r="CE132" s="2"/>
      <c r="CF132" s="2"/>
    </row>
    <row r="133" spans="81:84" x14ac:dyDescent="0.35">
      <c r="CC133" s="2"/>
      <c r="CD133" s="2"/>
      <c r="CE133" s="2"/>
      <c r="CF133" s="2"/>
    </row>
    <row r="134" spans="81:84" x14ac:dyDescent="0.35">
      <c r="CC134" s="2"/>
      <c r="CD134" s="2"/>
      <c r="CE134" s="2"/>
      <c r="CF134" s="2"/>
    </row>
    <row r="135" spans="81:84" x14ac:dyDescent="0.35">
      <c r="CC135" s="2"/>
      <c r="CD135" s="2"/>
      <c r="CE135" s="2"/>
      <c r="CF135" s="2"/>
    </row>
    <row r="136" spans="81:84" x14ac:dyDescent="0.35">
      <c r="CC136" s="2"/>
      <c r="CD136" s="2"/>
      <c r="CE136" s="2"/>
      <c r="CF136" s="2"/>
    </row>
    <row r="137" spans="81:84" x14ac:dyDescent="0.35">
      <c r="CC137" s="2"/>
      <c r="CD137" s="2"/>
      <c r="CE137" s="2"/>
      <c r="CF137" s="2"/>
    </row>
    <row r="138" spans="81:84" x14ac:dyDescent="0.35">
      <c r="CC138" s="2"/>
      <c r="CD138" s="2"/>
      <c r="CE138" s="2"/>
      <c r="CF138" s="2"/>
    </row>
    <row r="139" spans="81:84" x14ac:dyDescent="0.35">
      <c r="CC139" s="2"/>
      <c r="CD139" s="2"/>
      <c r="CE139" s="2"/>
      <c r="CF139" s="2"/>
    </row>
    <row r="140" spans="81:84" x14ac:dyDescent="0.35">
      <c r="CC140" s="2"/>
      <c r="CD140" s="2"/>
      <c r="CE140" s="2"/>
      <c r="CF140" s="2"/>
    </row>
    <row r="141" spans="81:84" x14ac:dyDescent="0.35">
      <c r="CC141" s="2"/>
      <c r="CD141" s="2"/>
      <c r="CE141" s="2"/>
      <c r="CF141" s="2"/>
    </row>
    <row r="142" spans="81:84" x14ac:dyDescent="0.35">
      <c r="CC142" s="2"/>
      <c r="CD142" s="2"/>
      <c r="CE142" s="2"/>
      <c r="CF142" s="2"/>
    </row>
    <row r="143" spans="81:84" x14ac:dyDescent="0.35">
      <c r="CC143" s="2"/>
      <c r="CD143" s="2"/>
      <c r="CE143" s="2"/>
      <c r="CF143" s="2"/>
    </row>
    <row r="144" spans="81:84" x14ac:dyDescent="0.35">
      <c r="CC144" s="2"/>
      <c r="CD144" s="2"/>
      <c r="CE144" s="2"/>
      <c r="CF144" s="2"/>
    </row>
    <row r="145" spans="81:84" x14ac:dyDescent="0.35">
      <c r="CC145" s="2"/>
      <c r="CD145" s="2"/>
      <c r="CE145" s="2"/>
      <c r="CF145" s="2"/>
    </row>
    <row r="146" spans="81:84" x14ac:dyDescent="0.35">
      <c r="CC146" s="2"/>
      <c r="CD146" s="2"/>
      <c r="CE146" s="2"/>
      <c r="CF146" s="2"/>
    </row>
    <row r="147" spans="81:84" x14ac:dyDescent="0.35">
      <c r="CC147" s="2"/>
      <c r="CD147" s="2"/>
      <c r="CE147" s="2"/>
      <c r="CF147" s="2"/>
    </row>
    <row r="148" spans="81:84" x14ac:dyDescent="0.35">
      <c r="CC148" s="2"/>
      <c r="CD148" s="2"/>
      <c r="CE148" s="2"/>
      <c r="CF148" s="2"/>
    </row>
    <row r="149" spans="81:84" x14ac:dyDescent="0.35">
      <c r="CC149" s="2"/>
      <c r="CD149" s="2"/>
      <c r="CE149" s="2"/>
      <c r="CF149" s="2"/>
    </row>
    <row r="150" spans="81:84" x14ac:dyDescent="0.35">
      <c r="CC150" s="2"/>
      <c r="CD150" s="2"/>
      <c r="CE150" s="2"/>
      <c r="CF150" s="2"/>
    </row>
    <row r="151" spans="81:84" x14ac:dyDescent="0.35">
      <c r="CC151" s="2"/>
      <c r="CD151" s="2"/>
      <c r="CE151" s="2"/>
      <c r="CF151" s="2"/>
    </row>
    <row r="152" spans="81:84" x14ac:dyDescent="0.35">
      <c r="CC152" s="2"/>
      <c r="CD152" s="2"/>
      <c r="CE152" s="2"/>
      <c r="CF152" s="2"/>
    </row>
    <row r="153" spans="81:84" x14ac:dyDescent="0.35">
      <c r="CC153" s="2"/>
      <c r="CD153" s="2"/>
      <c r="CE153" s="2"/>
      <c r="CF153" s="2"/>
    </row>
    <row r="154" spans="81:84" x14ac:dyDescent="0.35">
      <c r="CC154" s="2"/>
      <c r="CD154" s="2"/>
      <c r="CE154" s="2"/>
      <c r="CF154" s="2"/>
    </row>
    <row r="155" spans="81:84" x14ac:dyDescent="0.35">
      <c r="CC155" s="2"/>
      <c r="CD155" s="2"/>
      <c r="CE155" s="2"/>
      <c r="CF155" s="2"/>
    </row>
    <row r="156" spans="81:84" x14ac:dyDescent="0.35">
      <c r="CC156" s="2"/>
      <c r="CD156" s="2"/>
      <c r="CE156" s="2"/>
      <c r="CF156" s="2"/>
    </row>
    <row r="157" spans="81:84" x14ac:dyDescent="0.35">
      <c r="CC157" s="2"/>
      <c r="CD157" s="2"/>
      <c r="CE157" s="2"/>
      <c r="CF157" s="2"/>
    </row>
    <row r="158" spans="81:84" x14ac:dyDescent="0.35">
      <c r="CC158" s="2"/>
      <c r="CD158" s="2"/>
      <c r="CE158" s="2"/>
      <c r="CF158" s="2"/>
    </row>
    <row r="159" spans="81:84" x14ac:dyDescent="0.35">
      <c r="CC159" s="2"/>
      <c r="CD159" s="2"/>
      <c r="CE159" s="2"/>
      <c r="CF159" s="2"/>
    </row>
    <row r="160" spans="81:84" x14ac:dyDescent="0.35">
      <c r="CC160" s="2"/>
      <c r="CD160" s="2"/>
      <c r="CE160" s="2"/>
      <c r="CF160" s="2"/>
    </row>
    <row r="161" spans="81:84" x14ac:dyDescent="0.35">
      <c r="CC161" s="2"/>
      <c r="CD161" s="2"/>
      <c r="CE161" s="2"/>
      <c r="CF161" s="2"/>
    </row>
    <row r="162" spans="81:84" x14ac:dyDescent="0.35">
      <c r="CC162" s="2"/>
      <c r="CD162" s="2"/>
      <c r="CE162" s="2"/>
      <c r="CF162" s="2"/>
    </row>
    <row r="163" spans="81:84" x14ac:dyDescent="0.35">
      <c r="CC163" s="2"/>
      <c r="CD163" s="2"/>
      <c r="CE163" s="2"/>
      <c r="CF163" s="2"/>
    </row>
    <row r="164" spans="81:84" x14ac:dyDescent="0.35">
      <c r="CC164" s="2"/>
      <c r="CD164" s="2"/>
      <c r="CE164" s="2"/>
      <c r="CF164" s="2"/>
    </row>
    <row r="165" spans="81:84" x14ac:dyDescent="0.35">
      <c r="CC165" s="2"/>
      <c r="CD165" s="2"/>
      <c r="CE165" s="2"/>
      <c r="CF165" s="2"/>
    </row>
    <row r="166" spans="81:84" x14ac:dyDescent="0.35">
      <c r="CC166" s="2"/>
      <c r="CD166" s="2"/>
      <c r="CE166" s="2"/>
      <c r="CF166" s="2"/>
    </row>
    <row r="167" spans="81:84" x14ac:dyDescent="0.35">
      <c r="CC167" s="2"/>
      <c r="CD167" s="2"/>
      <c r="CE167" s="2"/>
      <c r="CF167" s="2"/>
    </row>
    <row r="168" spans="81:84" x14ac:dyDescent="0.35">
      <c r="CC168" s="2"/>
      <c r="CD168" s="2"/>
      <c r="CE168" s="2"/>
      <c r="CF168" s="2"/>
    </row>
    <row r="169" spans="81:84" x14ac:dyDescent="0.35">
      <c r="CC169" s="2"/>
      <c r="CD169" s="2"/>
      <c r="CE169" s="2"/>
      <c r="CF169" s="2"/>
    </row>
    <row r="170" spans="81:84" x14ac:dyDescent="0.35">
      <c r="CC170" s="2"/>
      <c r="CD170" s="2"/>
      <c r="CE170" s="2"/>
      <c r="CF170" s="2"/>
    </row>
    <row r="171" spans="81:84" x14ac:dyDescent="0.35">
      <c r="CC171" s="2"/>
      <c r="CD171" s="2"/>
      <c r="CE171" s="2"/>
      <c r="CF171" s="2"/>
    </row>
    <row r="172" spans="81:84" x14ac:dyDescent="0.35">
      <c r="CC172" s="2"/>
      <c r="CD172" s="2"/>
      <c r="CE172" s="2"/>
      <c r="CF172" s="2"/>
    </row>
    <row r="173" spans="81:84" x14ac:dyDescent="0.35">
      <c r="CC173" s="2"/>
      <c r="CD173" s="2"/>
      <c r="CE173" s="2"/>
      <c r="CF173" s="2"/>
    </row>
    <row r="174" spans="81:84" x14ac:dyDescent="0.35">
      <c r="CC174" s="2"/>
      <c r="CD174" s="2"/>
      <c r="CE174" s="2"/>
      <c r="CF174" s="2"/>
    </row>
    <row r="175" spans="81:84" x14ac:dyDescent="0.35">
      <c r="CC175" s="2"/>
      <c r="CD175" s="2"/>
      <c r="CE175" s="2"/>
      <c r="CF175" s="2"/>
    </row>
    <row r="176" spans="81:84" x14ac:dyDescent="0.35">
      <c r="CC176" s="2"/>
      <c r="CD176" s="2"/>
      <c r="CE176" s="2"/>
      <c r="CF176" s="2"/>
    </row>
    <row r="177" spans="81:84" x14ac:dyDescent="0.35">
      <c r="CC177" s="2"/>
      <c r="CD177" s="2"/>
      <c r="CE177" s="2"/>
      <c r="CF177" s="2"/>
    </row>
    <row r="178" spans="81:84" x14ac:dyDescent="0.35">
      <c r="CC178" s="2"/>
      <c r="CD178" s="2"/>
      <c r="CE178" s="2"/>
      <c r="CF178" s="2"/>
    </row>
    <row r="179" spans="81:84" x14ac:dyDescent="0.35">
      <c r="CC179" s="2"/>
      <c r="CD179" s="2"/>
      <c r="CE179" s="2"/>
      <c r="CF179" s="2"/>
    </row>
    <row r="180" spans="81:84" x14ac:dyDescent="0.35">
      <c r="CC180" s="2"/>
      <c r="CD180" s="2"/>
      <c r="CE180" s="2"/>
      <c r="CF180" s="2"/>
    </row>
    <row r="181" spans="81:84" x14ac:dyDescent="0.35">
      <c r="CC181" s="2"/>
      <c r="CD181" s="2"/>
      <c r="CE181" s="2"/>
      <c r="CF181" s="2"/>
    </row>
    <row r="182" spans="81:84" x14ac:dyDescent="0.35">
      <c r="CC182" s="2"/>
      <c r="CD182" s="2"/>
      <c r="CE182" s="2"/>
      <c r="CF182" s="2"/>
    </row>
    <row r="183" spans="81:84" x14ac:dyDescent="0.35">
      <c r="CC183" s="2"/>
      <c r="CD183" s="2"/>
      <c r="CE183" s="2"/>
      <c r="CF183" s="2"/>
    </row>
    <row r="184" spans="81:84" x14ac:dyDescent="0.35">
      <c r="CC184" s="2"/>
      <c r="CD184" s="2"/>
      <c r="CE184" s="2"/>
      <c r="CF184" s="2"/>
    </row>
    <row r="185" spans="81:84" x14ac:dyDescent="0.35">
      <c r="CC185" s="2"/>
      <c r="CD185" s="2"/>
      <c r="CE185" s="2"/>
      <c r="CF185" s="2"/>
    </row>
    <row r="186" spans="81:84" x14ac:dyDescent="0.35">
      <c r="CC186" s="2"/>
      <c r="CD186" s="2"/>
      <c r="CE186" s="2"/>
      <c r="CF186" s="2"/>
    </row>
    <row r="187" spans="81:84" x14ac:dyDescent="0.35">
      <c r="CC187" s="2"/>
      <c r="CD187" s="2"/>
      <c r="CE187" s="2"/>
      <c r="CF187" s="2"/>
    </row>
    <row r="188" spans="81:84" x14ac:dyDescent="0.35">
      <c r="CC188" s="2"/>
      <c r="CD188" s="2"/>
      <c r="CE188" s="2"/>
      <c r="CF188" s="2"/>
    </row>
    <row r="189" spans="81:84" x14ac:dyDescent="0.35">
      <c r="CC189" s="2"/>
      <c r="CD189" s="2"/>
      <c r="CE189" s="2"/>
      <c r="CF189" s="2"/>
    </row>
    <row r="190" spans="81:84" x14ac:dyDescent="0.35">
      <c r="CC190" s="2"/>
      <c r="CD190" s="2"/>
      <c r="CE190" s="2"/>
      <c r="CF190" s="2"/>
    </row>
    <row r="191" spans="81:84" x14ac:dyDescent="0.35">
      <c r="CC191" s="2"/>
      <c r="CD191" s="2"/>
      <c r="CE191" s="2"/>
      <c r="CF191" s="2"/>
    </row>
    <row r="192" spans="81:84" x14ac:dyDescent="0.35">
      <c r="CC192" s="2"/>
      <c r="CD192" s="2"/>
      <c r="CE192" s="2"/>
      <c r="CF192" s="2"/>
    </row>
    <row r="193" spans="81:84" x14ac:dyDescent="0.35">
      <c r="CC193" s="2"/>
      <c r="CD193" s="2"/>
      <c r="CE193" s="2"/>
      <c r="CF193" s="2"/>
    </row>
    <row r="194" spans="81:84" x14ac:dyDescent="0.35">
      <c r="CC194" s="2"/>
      <c r="CD194" s="2"/>
      <c r="CE194" s="2"/>
      <c r="CF194" s="2"/>
    </row>
    <row r="195" spans="81:84" x14ac:dyDescent="0.35">
      <c r="CC195" s="2"/>
      <c r="CD195" s="2"/>
      <c r="CE195" s="2"/>
      <c r="CF195" s="2"/>
    </row>
    <row r="196" spans="81:84" x14ac:dyDescent="0.35">
      <c r="CC196" s="2"/>
      <c r="CD196" s="2"/>
      <c r="CE196" s="2"/>
      <c r="CF196" s="2"/>
    </row>
    <row r="197" spans="81:84" x14ac:dyDescent="0.35">
      <c r="CC197" s="2"/>
      <c r="CD197" s="2"/>
      <c r="CE197" s="2"/>
      <c r="CF197" s="2"/>
    </row>
    <row r="198" spans="81:84" x14ac:dyDescent="0.35">
      <c r="CC198" s="2"/>
      <c r="CD198" s="2"/>
      <c r="CE198" s="2"/>
      <c r="CF198" s="2"/>
    </row>
    <row r="199" spans="81:84" x14ac:dyDescent="0.35">
      <c r="CC199" s="2"/>
      <c r="CD199" s="2"/>
      <c r="CE199" s="2"/>
      <c r="CF199" s="2"/>
    </row>
    <row r="200" spans="81:84" x14ac:dyDescent="0.35">
      <c r="CC200" s="2"/>
      <c r="CD200" s="2"/>
      <c r="CE200" s="2"/>
      <c r="CF200" s="2"/>
    </row>
    <row r="201" spans="81:84" x14ac:dyDescent="0.35">
      <c r="CC201" s="2"/>
      <c r="CD201" s="2"/>
      <c r="CE201" s="2"/>
      <c r="CF201" s="2"/>
    </row>
    <row r="202" spans="81:84" x14ac:dyDescent="0.35">
      <c r="CC202" s="2"/>
      <c r="CD202" s="2"/>
      <c r="CE202" s="2"/>
      <c r="CF202" s="2"/>
    </row>
    <row r="203" spans="81:84" x14ac:dyDescent="0.35">
      <c r="CC203" s="2"/>
      <c r="CD203" s="2"/>
      <c r="CE203" s="2"/>
      <c r="CF203" s="2"/>
    </row>
    <row r="204" spans="81:84" x14ac:dyDescent="0.35">
      <c r="CC204" s="2"/>
      <c r="CD204" s="2"/>
      <c r="CE204" s="2"/>
      <c r="CF204" s="2"/>
    </row>
    <row r="205" spans="81:84" x14ac:dyDescent="0.35">
      <c r="CC205" s="2"/>
      <c r="CD205" s="2"/>
      <c r="CE205" s="2"/>
      <c r="CF205" s="2"/>
    </row>
    <row r="206" spans="81:84" x14ac:dyDescent="0.35">
      <c r="CC206" s="2"/>
      <c r="CD206" s="2"/>
      <c r="CE206" s="2"/>
      <c r="CF206" s="2"/>
    </row>
    <row r="207" spans="81:84" x14ac:dyDescent="0.35">
      <c r="CC207" s="2"/>
      <c r="CD207" s="2"/>
      <c r="CE207" s="2"/>
      <c r="CF207" s="2"/>
    </row>
    <row r="208" spans="81:84" x14ac:dyDescent="0.35">
      <c r="CC208" s="2"/>
      <c r="CD208" s="2"/>
      <c r="CE208" s="2"/>
      <c r="CF208" s="2"/>
    </row>
    <row r="209" spans="81:84" x14ac:dyDescent="0.35">
      <c r="CC209" s="2"/>
      <c r="CD209" s="2"/>
      <c r="CE209" s="2"/>
      <c r="CF209" s="2"/>
    </row>
    <row r="210" spans="81:84" x14ac:dyDescent="0.35">
      <c r="CC210" s="2"/>
      <c r="CD210" s="2"/>
      <c r="CE210" s="2"/>
      <c r="CF210" s="2"/>
    </row>
    <row r="211" spans="81:84" x14ac:dyDescent="0.35">
      <c r="CC211" s="2"/>
      <c r="CD211" s="2"/>
      <c r="CE211" s="2"/>
      <c r="CF211" s="2"/>
    </row>
    <row r="212" spans="81:84" x14ac:dyDescent="0.35">
      <c r="CC212" s="2"/>
      <c r="CD212" s="2"/>
      <c r="CE212" s="2"/>
      <c r="CF212" s="2"/>
    </row>
    <row r="213" spans="81:84" x14ac:dyDescent="0.35">
      <c r="CC213" s="2"/>
      <c r="CD213" s="2"/>
      <c r="CE213" s="2"/>
      <c r="CF213" s="2"/>
    </row>
    <row r="214" spans="81:84" x14ac:dyDescent="0.35">
      <c r="CC214" s="2"/>
      <c r="CD214" s="2"/>
      <c r="CE214" s="2"/>
      <c r="CF214" s="2"/>
    </row>
    <row r="215" spans="81:84" x14ac:dyDescent="0.35">
      <c r="CC215" s="2"/>
      <c r="CD215" s="2"/>
      <c r="CE215" s="2"/>
      <c r="CF215" s="2"/>
    </row>
    <row r="216" spans="81:84" x14ac:dyDescent="0.35">
      <c r="CC216" s="2"/>
      <c r="CD216" s="2"/>
      <c r="CE216" s="2"/>
      <c r="CF216" s="2"/>
    </row>
    <row r="217" spans="81:84" x14ac:dyDescent="0.35">
      <c r="CC217" s="2"/>
      <c r="CD217" s="2"/>
      <c r="CE217" s="2"/>
      <c r="CF217" s="2"/>
    </row>
    <row r="218" spans="81:84" x14ac:dyDescent="0.35">
      <c r="CC218" s="2"/>
      <c r="CD218" s="2"/>
      <c r="CE218" s="2"/>
      <c r="CF218" s="2"/>
    </row>
    <row r="219" spans="81:84" x14ac:dyDescent="0.35">
      <c r="CC219" s="2"/>
      <c r="CD219" s="2"/>
      <c r="CE219" s="2"/>
      <c r="CF219" s="2"/>
    </row>
    <row r="220" spans="81:84" x14ac:dyDescent="0.35">
      <c r="CC220" s="2"/>
      <c r="CD220" s="2"/>
      <c r="CE220" s="2"/>
      <c r="CF220" s="2"/>
    </row>
    <row r="221" spans="81:84" x14ac:dyDescent="0.35">
      <c r="CC221" s="2"/>
      <c r="CD221" s="2"/>
      <c r="CE221" s="2"/>
      <c r="CF221" s="2"/>
    </row>
    <row r="222" spans="81:84" x14ac:dyDescent="0.35">
      <c r="CC222" s="2"/>
      <c r="CD222" s="2"/>
      <c r="CE222" s="2"/>
      <c r="CF222" s="2"/>
    </row>
    <row r="223" spans="81:84" x14ac:dyDescent="0.35">
      <c r="CC223" s="2"/>
      <c r="CD223" s="2"/>
      <c r="CE223" s="2"/>
      <c r="CF223" s="2"/>
    </row>
    <row r="224" spans="81:84" x14ac:dyDescent="0.35">
      <c r="CC224" s="2"/>
      <c r="CD224" s="2"/>
      <c r="CE224" s="2"/>
      <c r="CF224" s="2"/>
    </row>
    <row r="225" spans="81:84" x14ac:dyDescent="0.35">
      <c r="CC225" s="2"/>
      <c r="CD225" s="2"/>
      <c r="CE225" s="2"/>
      <c r="CF225" s="2"/>
    </row>
    <row r="226" spans="81:84" x14ac:dyDescent="0.35">
      <c r="CC226" s="2"/>
      <c r="CD226" s="2"/>
      <c r="CE226" s="2"/>
      <c r="CF226" s="2"/>
    </row>
    <row r="227" spans="81:84" x14ac:dyDescent="0.35">
      <c r="CC227" s="2"/>
      <c r="CD227" s="2"/>
      <c r="CE227" s="2"/>
      <c r="CF227" s="2"/>
    </row>
    <row r="228" spans="81:84" x14ac:dyDescent="0.35">
      <c r="CC228" s="2"/>
      <c r="CD228" s="2"/>
      <c r="CE228" s="2"/>
      <c r="CF228" s="2"/>
    </row>
    <row r="229" spans="81:84" x14ac:dyDescent="0.35">
      <c r="CC229" s="2"/>
      <c r="CD229" s="2"/>
      <c r="CE229" s="2"/>
      <c r="CF229" s="2"/>
    </row>
    <row r="230" spans="81:84" x14ac:dyDescent="0.35">
      <c r="CC230" s="2"/>
      <c r="CD230" s="2"/>
      <c r="CE230" s="2"/>
      <c r="CF230" s="2"/>
    </row>
    <row r="231" spans="81:84" x14ac:dyDescent="0.35">
      <c r="CC231" s="2"/>
      <c r="CD231" s="2"/>
      <c r="CE231" s="2"/>
      <c r="CF231" s="2"/>
    </row>
    <row r="232" spans="81:84" x14ac:dyDescent="0.35">
      <c r="CC232" s="2"/>
      <c r="CD232" s="2"/>
      <c r="CE232" s="2"/>
      <c r="CF232" s="2"/>
    </row>
    <row r="233" spans="81:84" x14ac:dyDescent="0.35">
      <c r="CC233" s="2"/>
      <c r="CD233" s="2"/>
      <c r="CE233" s="2"/>
      <c r="CF233" s="2"/>
    </row>
    <row r="234" spans="81:84" x14ac:dyDescent="0.35">
      <c r="CC234" s="2"/>
      <c r="CD234" s="2"/>
      <c r="CE234" s="2"/>
      <c r="CF234" s="2"/>
    </row>
    <row r="235" spans="81:84" x14ac:dyDescent="0.35">
      <c r="CC235" s="2"/>
      <c r="CD235" s="2"/>
      <c r="CE235" s="2"/>
      <c r="CF235" s="2"/>
    </row>
    <row r="236" spans="81:84" x14ac:dyDescent="0.35">
      <c r="CC236" s="2"/>
      <c r="CD236" s="2"/>
      <c r="CE236" s="2"/>
      <c r="CF236" s="2"/>
    </row>
    <row r="237" spans="81:84" x14ac:dyDescent="0.35">
      <c r="CC237" s="2"/>
      <c r="CD237" s="2"/>
      <c r="CE237" s="2"/>
      <c r="CF237" s="2"/>
    </row>
    <row r="238" spans="81:84" x14ac:dyDescent="0.35">
      <c r="CC238" s="2"/>
      <c r="CD238" s="2"/>
      <c r="CE238" s="2"/>
      <c r="CF238" s="2"/>
    </row>
    <row r="239" spans="81:84" x14ac:dyDescent="0.35">
      <c r="CC239" s="2"/>
      <c r="CD239" s="2"/>
      <c r="CE239" s="2"/>
      <c r="CF239" s="2"/>
    </row>
    <row r="240" spans="81:84" x14ac:dyDescent="0.35">
      <c r="CC240" s="2"/>
      <c r="CD240" s="2"/>
      <c r="CE240" s="2"/>
      <c r="CF240" s="2"/>
    </row>
    <row r="241" spans="81:84" x14ac:dyDescent="0.35">
      <c r="CC241" s="2"/>
      <c r="CD241" s="2"/>
      <c r="CE241" s="2"/>
      <c r="CF241" s="2"/>
    </row>
    <row r="242" spans="81:84" x14ac:dyDescent="0.35">
      <c r="CC242" s="2"/>
      <c r="CD242" s="2"/>
      <c r="CE242" s="2"/>
      <c r="CF242" s="2"/>
    </row>
    <row r="243" spans="81:84" x14ac:dyDescent="0.35">
      <c r="CC243" s="2"/>
      <c r="CD243" s="2"/>
      <c r="CE243" s="2"/>
      <c r="CF243" s="2"/>
    </row>
    <row r="244" spans="81:84" x14ac:dyDescent="0.35">
      <c r="CC244" s="2"/>
      <c r="CD244" s="2"/>
      <c r="CE244" s="2"/>
      <c r="CF244" s="2"/>
    </row>
    <row r="245" spans="81:84" x14ac:dyDescent="0.35">
      <c r="CC245" s="2"/>
      <c r="CD245" s="2"/>
      <c r="CE245" s="2"/>
      <c r="CF245" s="2"/>
    </row>
    <row r="246" spans="81:84" x14ac:dyDescent="0.35">
      <c r="CC246" s="2"/>
      <c r="CD246" s="2"/>
      <c r="CE246" s="2"/>
      <c r="CF246" s="2"/>
    </row>
    <row r="247" spans="81:84" x14ac:dyDescent="0.35">
      <c r="CC247" s="2"/>
      <c r="CD247" s="2"/>
      <c r="CE247" s="2"/>
      <c r="CF247" s="2"/>
    </row>
    <row r="248" spans="81:84" x14ac:dyDescent="0.35">
      <c r="CC248" s="2"/>
      <c r="CD248" s="2"/>
      <c r="CE248" s="2"/>
      <c r="CF248" s="2"/>
    </row>
    <row r="249" spans="81:84" x14ac:dyDescent="0.35">
      <c r="CC249" s="2"/>
      <c r="CD249" s="2"/>
      <c r="CE249" s="2"/>
      <c r="CF249" s="2"/>
    </row>
    <row r="250" spans="81:84" x14ac:dyDescent="0.35">
      <c r="CC250" s="2"/>
      <c r="CD250" s="2"/>
      <c r="CE250" s="2"/>
      <c r="CF250" s="2"/>
    </row>
    <row r="251" spans="81:84" x14ac:dyDescent="0.35">
      <c r="CC251" s="2"/>
      <c r="CD251" s="2"/>
      <c r="CE251" s="2"/>
      <c r="CF251" s="2"/>
    </row>
    <row r="252" spans="81:84" x14ac:dyDescent="0.35">
      <c r="CC252" s="2"/>
      <c r="CD252" s="2"/>
      <c r="CE252" s="2"/>
      <c r="CF252" s="2"/>
    </row>
    <row r="253" spans="81:84" x14ac:dyDescent="0.35">
      <c r="CC253" s="2"/>
      <c r="CD253" s="2"/>
      <c r="CE253" s="2"/>
      <c r="CF253" s="2"/>
    </row>
    <row r="254" spans="81:84" x14ac:dyDescent="0.35">
      <c r="CC254" s="2"/>
      <c r="CD254" s="2"/>
      <c r="CE254" s="2"/>
      <c r="CF254" s="2"/>
    </row>
    <row r="255" spans="81:84" x14ac:dyDescent="0.35">
      <c r="CC255" s="2"/>
      <c r="CD255" s="2"/>
      <c r="CE255" s="2"/>
      <c r="CF255" s="2"/>
    </row>
    <row r="256" spans="81:84" x14ac:dyDescent="0.35">
      <c r="CC256" s="2"/>
      <c r="CD256" s="2"/>
      <c r="CE256" s="2"/>
      <c r="CF256" s="2"/>
    </row>
    <row r="257" spans="81:84" x14ac:dyDescent="0.35">
      <c r="CC257" s="2"/>
      <c r="CD257" s="2"/>
      <c r="CE257" s="2"/>
      <c r="CF257" s="2"/>
    </row>
    <row r="258" spans="81:84" x14ac:dyDescent="0.35">
      <c r="CC258" s="2"/>
      <c r="CD258" s="2"/>
      <c r="CE258" s="2"/>
      <c r="CF258" s="2"/>
    </row>
    <row r="259" spans="81:84" x14ac:dyDescent="0.35">
      <c r="CC259" s="2"/>
      <c r="CD259" s="2"/>
      <c r="CE259" s="2"/>
      <c r="CF259" s="2"/>
    </row>
    <row r="260" spans="81:84" x14ac:dyDescent="0.35">
      <c r="CC260" s="2"/>
      <c r="CD260" s="2"/>
      <c r="CE260" s="2"/>
      <c r="CF260" s="2"/>
    </row>
    <row r="261" spans="81:84" x14ac:dyDescent="0.35">
      <c r="CC261" s="2"/>
      <c r="CD261" s="2"/>
      <c r="CE261" s="2"/>
      <c r="CF261" s="2"/>
    </row>
    <row r="262" spans="81:84" x14ac:dyDescent="0.35">
      <c r="CC262" s="2"/>
      <c r="CD262" s="2"/>
      <c r="CE262" s="2"/>
      <c r="CF262" s="2"/>
    </row>
    <row r="263" spans="81:84" x14ac:dyDescent="0.35">
      <c r="CC263" s="2"/>
      <c r="CD263" s="2"/>
      <c r="CE263" s="2"/>
      <c r="CF263" s="2"/>
    </row>
    <row r="264" spans="81:84" x14ac:dyDescent="0.35">
      <c r="CC264" s="2"/>
      <c r="CD264" s="2"/>
      <c r="CE264" s="2"/>
      <c r="CF264" s="2"/>
    </row>
    <row r="265" spans="81:84" x14ac:dyDescent="0.35">
      <c r="CC265" s="2"/>
      <c r="CD265" s="2"/>
      <c r="CE265" s="2"/>
      <c r="CF265" s="2"/>
    </row>
    <row r="266" spans="81:84" x14ac:dyDescent="0.35">
      <c r="CC266" s="2"/>
      <c r="CD266" s="2"/>
      <c r="CE266" s="2"/>
      <c r="CF266" s="2"/>
    </row>
    <row r="267" spans="81:84" x14ac:dyDescent="0.35">
      <c r="CC267" s="2"/>
      <c r="CD267" s="2"/>
      <c r="CE267" s="2"/>
      <c r="CF267" s="2"/>
    </row>
    <row r="268" spans="81:84" x14ac:dyDescent="0.35">
      <c r="CC268" s="2"/>
      <c r="CD268" s="2"/>
      <c r="CE268" s="2"/>
      <c r="CF268" s="2"/>
    </row>
    <row r="269" spans="81:84" x14ac:dyDescent="0.35">
      <c r="CC269" s="2"/>
      <c r="CD269" s="2"/>
      <c r="CE269" s="2"/>
      <c r="CF269" s="2"/>
    </row>
    <row r="270" spans="81:84" x14ac:dyDescent="0.35">
      <c r="CC270" s="2"/>
      <c r="CD270" s="2"/>
      <c r="CE270" s="2"/>
      <c r="CF270" s="2"/>
    </row>
    <row r="271" spans="81:84" x14ac:dyDescent="0.35">
      <c r="CC271" s="2"/>
      <c r="CD271" s="2"/>
      <c r="CE271" s="2"/>
      <c r="CF271" s="2"/>
    </row>
    <row r="272" spans="81:84" x14ac:dyDescent="0.35">
      <c r="CC272" s="2"/>
      <c r="CD272" s="2"/>
      <c r="CE272" s="2"/>
      <c r="CF272" s="2"/>
    </row>
    <row r="273" spans="81:84" x14ac:dyDescent="0.35">
      <c r="CC273" s="2"/>
      <c r="CD273" s="2"/>
      <c r="CE273" s="2"/>
      <c r="CF273" s="2"/>
    </row>
    <row r="274" spans="81:84" x14ac:dyDescent="0.35">
      <c r="CC274" s="2"/>
      <c r="CD274" s="2"/>
      <c r="CE274" s="2"/>
      <c r="CF274" s="2"/>
    </row>
    <row r="275" spans="81:84" x14ac:dyDescent="0.35">
      <c r="CC275" s="2"/>
      <c r="CD275" s="2"/>
      <c r="CE275" s="2"/>
      <c r="CF275" s="2"/>
    </row>
    <row r="276" spans="81:84" x14ac:dyDescent="0.35">
      <c r="CC276" s="2"/>
      <c r="CD276" s="2"/>
      <c r="CE276" s="2"/>
      <c r="CF276" s="2"/>
    </row>
    <row r="277" spans="81:84" x14ac:dyDescent="0.35">
      <c r="CC277" s="2"/>
      <c r="CD277" s="2"/>
      <c r="CE277" s="2"/>
      <c r="CF277" s="2"/>
    </row>
    <row r="278" spans="81:84" x14ac:dyDescent="0.35">
      <c r="CC278" s="2"/>
      <c r="CD278" s="2"/>
      <c r="CE278" s="2"/>
      <c r="CF278" s="2"/>
    </row>
    <row r="279" spans="81:84" x14ac:dyDescent="0.35">
      <c r="CC279" s="2"/>
      <c r="CD279" s="2"/>
      <c r="CE279" s="2"/>
      <c r="CF279" s="2"/>
    </row>
    <row r="280" spans="81:84" x14ac:dyDescent="0.35">
      <c r="CC280" s="2"/>
      <c r="CD280" s="2"/>
      <c r="CE280" s="2"/>
      <c r="CF280" s="2"/>
    </row>
    <row r="281" spans="81:84" x14ac:dyDescent="0.35">
      <c r="CC281" s="2"/>
      <c r="CD281" s="2"/>
      <c r="CE281" s="2"/>
      <c r="CF281" s="2"/>
    </row>
    <row r="282" spans="81:84" x14ac:dyDescent="0.35">
      <c r="CC282" s="2"/>
      <c r="CD282" s="2"/>
      <c r="CE282" s="2"/>
      <c r="CF282" s="2"/>
    </row>
    <row r="283" spans="81:84" x14ac:dyDescent="0.35">
      <c r="CC283" s="2"/>
      <c r="CD283" s="2"/>
      <c r="CE283" s="2"/>
      <c r="CF283" s="2"/>
    </row>
    <row r="284" spans="81:84" x14ac:dyDescent="0.35">
      <c r="CC284" s="2"/>
      <c r="CD284" s="2"/>
      <c r="CE284" s="2"/>
      <c r="CF284" s="2"/>
    </row>
    <row r="285" spans="81:84" x14ac:dyDescent="0.35">
      <c r="CC285" s="2"/>
      <c r="CD285" s="2"/>
      <c r="CE285" s="2"/>
      <c r="CF285" s="2"/>
    </row>
    <row r="286" spans="81:84" x14ac:dyDescent="0.35">
      <c r="CC286" s="2"/>
      <c r="CD286" s="2"/>
      <c r="CE286" s="2"/>
      <c r="CF286" s="2"/>
    </row>
    <row r="287" spans="81:84" x14ac:dyDescent="0.35">
      <c r="CC287" s="2"/>
      <c r="CD287" s="2"/>
      <c r="CE287" s="2"/>
      <c r="CF287" s="2"/>
    </row>
    <row r="288" spans="81:84" x14ac:dyDescent="0.35">
      <c r="CC288" s="2"/>
      <c r="CD288" s="2"/>
      <c r="CE288" s="2"/>
      <c r="CF288" s="2"/>
    </row>
    <row r="289" spans="81:84" x14ac:dyDescent="0.35">
      <c r="CC289" s="2"/>
      <c r="CD289" s="2"/>
      <c r="CE289" s="2"/>
      <c r="CF289" s="2"/>
    </row>
    <row r="290" spans="81:84" x14ac:dyDescent="0.35">
      <c r="CC290" s="2"/>
      <c r="CD290" s="2"/>
      <c r="CE290" s="2"/>
      <c r="CF290" s="2"/>
    </row>
    <row r="291" spans="81:84" x14ac:dyDescent="0.35">
      <c r="CC291" s="2"/>
      <c r="CD291" s="2"/>
      <c r="CE291" s="2"/>
      <c r="CF291" s="2"/>
    </row>
    <row r="292" spans="81:84" x14ac:dyDescent="0.35">
      <c r="CC292" s="2"/>
      <c r="CD292" s="2"/>
      <c r="CE292" s="2"/>
      <c r="CF292" s="2"/>
    </row>
    <row r="293" spans="81:84" x14ac:dyDescent="0.35">
      <c r="CC293" s="2"/>
      <c r="CD293" s="2"/>
      <c r="CE293" s="2"/>
      <c r="CF293" s="2"/>
    </row>
    <row r="294" spans="81:84" x14ac:dyDescent="0.35">
      <c r="CC294" s="2"/>
      <c r="CD294" s="2"/>
      <c r="CE294" s="2"/>
      <c r="CF294" s="2"/>
    </row>
    <row r="295" spans="81:84" x14ac:dyDescent="0.35">
      <c r="CC295" s="2"/>
      <c r="CD295" s="2"/>
      <c r="CE295" s="2"/>
      <c r="CF295" s="2"/>
    </row>
    <row r="296" spans="81:84" x14ac:dyDescent="0.35">
      <c r="CC296" s="2"/>
      <c r="CD296" s="2"/>
      <c r="CE296" s="2"/>
      <c r="CF296" s="2"/>
    </row>
    <row r="297" spans="81:84" x14ac:dyDescent="0.35">
      <c r="CC297" s="2"/>
      <c r="CD297" s="2"/>
      <c r="CE297" s="2"/>
      <c r="CF297" s="2"/>
    </row>
    <row r="298" spans="81:84" x14ac:dyDescent="0.35">
      <c r="CC298" s="2"/>
      <c r="CD298" s="2"/>
      <c r="CE298" s="2"/>
      <c r="CF298" s="2"/>
    </row>
    <row r="299" spans="81:84" x14ac:dyDescent="0.35">
      <c r="CC299" s="2"/>
      <c r="CD299" s="2"/>
      <c r="CE299" s="2"/>
      <c r="CF299" s="2"/>
    </row>
    <row r="300" spans="81:84" x14ac:dyDescent="0.35">
      <c r="CC300" s="2"/>
      <c r="CD300" s="2"/>
      <c r="CE300" s="2"/>
      <c r="CF300" s="2"/>
    </row>
    <row r="301" spans="81:84" x14ac:dyDescent="0.35">
      <c r="CC301" s="2"/>
      <c r="CD301" s="2"/>
      <c r="CE301" s="2"/>
      <c r="CF301" s="2"/>
    </row>
    <row r="302" spans="81:84" x14ac:dyDescent="0.35">
      <c r="CC302" s="2"/>
      <c r="CD302" s="2"/>
      <c r="CE302" s="2"/>
      <c r="CF302" s="2"/>
    </row>
    <row r="303" spans="81:84" x14ac:dyDescent="0.35">
      <c r="CC303" s="2"/>
      <c r="CD303" s="2"/>
      <c r="CE303" s="2"/>
      <c r="CF303" s="2"/>
    </row>
    <row r="304" spans="81:84" x14ac:dyDescent="0.35">
      <c r="CC304" s="2"/>
      <c r="CD304" s="2"/>
      <c r="CE304" s="2"/>
      <c r="CF304" s="2"/>
    </row>
    <row r="305" spans="81:84" x14ac:dyDescent="0.35">
      <c r="CC305" s="2"/>
      <c r="CD305" s="2"/>
      <c r="CE305" s="2"/>
      <c r="CF305" s="2"/>
    </row>
    <row r="306" spans="81:84" x14ac:dyDescent="0.35">
      <c r="CC306" s="2"/>
      <c r="CD306" s="2"/>
      <c r="CE306" s="2"/>
      <c r="CF306" s="2"/>
    </row>
    <row r="307" spans="81:84" x14ac:dyDescent="0.35">
      <c r="CC307" s="2"/>
      <c r="CD307" s="2"/>
      <c r="CE307" s="2"/>
      <c r="CF307" s="2"/>
    </row>
    <row r="308" spans="81:84" x14ac:dyDescent="0.35">
      <c r="CC308" s="2"/>
      <c r="CD308" s="2"/>
      <c r="CE308" s="2"/>
      <c r="CF308" s="2"/>
    </row>
    <row r="309" spans="81:84" x14ac:dyDescent="0.35">
      <c r="CC309" s="2"/>
      <c r="CD309" s="2"/>
      <c r="CE309" s="2"/>
      <c r="CF309" s="2"/>
    </row>
    <row r="310" spans="81:84" x14ac:dyDescent="0.35">
      <c r="CC310" s="2"/>
      <c r="CD310" s="2"/>
      <c r="CE310" s="2"/>
      <c r="CF310" s="2"/>
    </row>
    <row r="311" spans="81:84" x14ac:dyDescent="0.35">
      <c r="CC311" s="2"/>
      <c r="CD311" s="2"/>
      <c r="CE311" s="2"/>
      <c r="CF311" s="2"/>
    </row>
    <row r="312" spans="81:84" x14ac:dyDescent="0.35">
      <c r="CC312" s="2"/>
      <c r="CD312" s="2"/>
      <c r="CE312" s="2"/>
      <c r="CF312" s="2"/>
    </row>
    <row r="313" spans="81:84" x14ac:dyDescent="0.35">
      <c r="CC313" s="2"/>
      <c r="CD313" s="2"/>
      <c r="CE313" s="2"/>
      <c r="CF313" s="2"/>
    </row>
    <row r="314" spans="81:84" x14ac:dyDescent="0.35">
      <c r="CC314" s="2"/>
      <c r="CD314" s="2"/>
      <c r="CE314" s="2"/>
      <c r="CF314" s="2"/>
    </row>
    <row r="315" spans="81:84" x14ac:dyDescent="0.35">
      <c r="CC315" s="2"/>
      <c r="CD315" s="2"/>
      <c r="CE315" s="2"/>
      <c r="CF315" s="2"/>
    </row>
    <row r="316" spans="81:84" x14ac:dyDescent="0.35">
      <c r="CC316" s="2"/>
      <c r="CD316" s="2"/>
      <c r="CE316" s="2"/>
      <c r="CF316" s="2"/>
    </row>
    <row r="317" spans="81:84" x14ac:dyDescent="0.35">
      <c r="CC317" s="2"/>
      <c r="CD317" s="2"/>
      <c r="CE317" s="2"/>
      <c r="CF317" s="2"/>
    </row>
    <row r="318" spans="81:84" x14ac:dyDescent="0.35">
      <c r="CC318" s="2"/>
      <c r="CD318" s="2"/>
      <c r="CE318" s="2"/>
      <c r="CF318" s="2"/>
    </row>
    <row r="319" spans="81:84" x14ac:dyDescent="0.35">
      <c r="CC319" s="2"/>
      <c r="CD319" s="2"/>
      <c r="CE319" s="2"/>
      <c r="CF319" s="2"/>
    </row>
    <row r="320" spans="81:84" x14ac:dyDescent="0.35">
      <c r="CC320" s="2"/>
      <c r="CD320" s="2"/>
      <c r="CE320" s="2"/>
      <c r="CF320" s="2"/>
    </row>
    <row r="321" spans="81:84" x14ac:dyDescent="0.35">
      <c r="CC321" s="2"/>
      <c r="CD321" s="2"/>
      <c r="CE321" s="2"/>
      <c r="CF321" s="2"/>
    </row>
    <row r="322" spans="81:84" x14ac:dyDescent="0.35">
      <c r="CC322" s="2"/>
      <c r="CD322" s="2"/>
      <c r="CE322" s="2"/>
      <c r="CF322" s="2"/>
    </row>
    <row r="323" spans="81:84" x14ac:dyDescent="0.35">
      <c r="CC323" s="2"/>
      <c r="CD323" s="2"/>
      <c r="CE323" s="2"/>
      <c r="CF323" s="2"/>
    </row>
    <row r="324" spans="81:84" x14ac:dyDescent="0.35">
      <c r="CC324" s="2"/>
      <c r="CD324" s="2"/>
      <c r="CE324" s="2"/>
      <c r="CF324" s="2"/>
    </row>
    <row r="325" spans="81:84" x14ac:dyDescent="0.35">
      <c r="CC325" s="2"/>
      <c r="CD325" s="2"/>
      <c r="CE325" s="2"/>
      <c r="CF325" s="2"/>
    </row>
    <row r="326" spans="81:84" x14ac:dyDescent="0.35">
      <c r="CC326" s="2"/>
      <c r="CD326" s="2"/>
      <c r="CE326" s="2"/>
      <c r="CF326" s="2"/>
    </row>
    <row r="327" spans="81:84" x14ac:dyDescent="0.35">
      <c r="CC327" s="2"/>
      <c r="CD327" s="2"/>
      <c r="CE327" s="2"/>
      <c r="CF327" s="2"/>
    </row>
    <row r="328" spans="81:84" x14ac:dyDescent="0.35">
      <c r="CC328" s="2"/>
      <c r="CD328" s="2"/>
      <c r="CE328" s="2"/>
      <c r="CF328" s="2"/>
    </row>
    <row r="329" spans="81:84" x14ac:dyDescent="0.35">
      <c r="CC329" s="2"/>
      <c r="CD329" s="2"/>
      <c r="CE329" s="2"/>
      <c r="CF329" s="2"/>
    </row>
    <row r="330" spans="81:84" x14ac:dyDescent="0.35">
      <c r="CC330" s="2"/>
      <c r="CD330" s="2"/>
      <c r="CE330" s="2"/>
      <c r="CF330" s="2"/>
    </row>
    <row r="331" spans="81:84" x14ac:dyDescent="0.35">
      <c r="CC331" s="2"/>
      <c r="CD331" s="2"/>
      <c r="CE331" s="2"/>
      <c r="CF331" s="2"/>
    </row>
    <row r="332" spans="81:84" x14ac:dyDescent="0.35">
      <c r="CC332" s="2"/>
      <c r="CD332" s="2"/>
      <c r="CE332" s="2"/>
      <c r="CF332" s="2"/>
    </row>
    <row r="333" spans="81:84" x14ac:dyDescent="0.35">
      <c r="CC333" s="2"/>
      <c r="CD333" s="2"/>
      <c r="CE333" s="2"/>
      <c r="CF333" s="2"/>
    </row>
    <row r="334" spans="81:84" x14ac:dyDescent="0.35">
      <c r="CC334" s="2"/>
      <c r="CD334" s="2"/>
      <c r="CE334" s="2"/>
      <c r="CF334" s="2"/>
    </row>
    <row r="335" spans="81:84" x14ac:dyDescent="0.35">
      <c r="CC335" s="2"/>
      <c r="CD335" s="2"/>
      <c r="CE335" s="2"/>
      <c r="CF335" s="2"/>
    </row>
    <row r="336" spans="81:84" x14ac:dyDescent="0.35">
      <c r="CC336" s="2"/>
      <c r="CD336" s="2"/>
      <c r="CE336" s="2"/>
      <c r="CF336" s="2"/>
    </row>
    <row r="337" spans="81:84" x14ac:dyDescent="0.35">
      <c r="CC337" s="2"/>
      <c r="CD337" s="2"/>
      <c r="CE337" s="2"/>
      <c r="CF337" s="2"/>
    </row>
    <row r="338" spans="81:84" x14ac:dyDescent="0.35">
      <c r="CC338" s="2"/>
      <c r="CD338" s="2"/>
      <c r="CE338" s="2"/>
      <c r="CF338" s="2"/>
    </row>
    <row r="339" spans="81:84" x14ac:dyDescent="0.35">
      <c r="CC339" s="2"/>
      <c r="CD339" s="2"/>
      <c r="CE339" s="2"/>
      <c r="CF339" s="2"/>
    </row>
    <row r="340" spans="81:84" x14ac:dyDescent="0.35">
      <c r="CC340" s="2"/>
      <c r="CD340" s="2"/>
      <c r="CE340" s="2"/>
      <c r="CF340" s="2"/>
    </row>
    <row r="341" spans="81:84" x14ac:dyDescent="0.35">
      <c r="CC341" s="2"/>
      <c r="CD341" s="2"/>
      <c r="CE341" s="2"/>
      <c r="CF341" s="2"/>
    </row>
    <row r="342" spans="81:84" x14ac:dyDescent="0.35">
      <c r="CC342" s="2"/>
      <c r="CD342" s="2"/>
      <c r="CE342" s="2"/>
      <c r="CF342" s="2"/>
    </row>
    <row r="343" spans="81:84" x14ac:dyDescent="0.35">
      <c r="CC343" s="2"/>
      <c r="CD343" s="2"/>
      <c r="CE343" s="2"/>
      <c r="CF343" s="2"/>
    </row>
    <row r="344" spans="81:84" x14ac:dyDescent="0.35">
      <c r="CC344" s="2"/>
      <c r="CD344" s="2"/>
      <c r="CE344" s="2"/>
      <c r="CF344" s="2"/>
    </row>
    <row r="345" spans="81:84" x14ac:dyDescent="0.35">
      <c r="CC345" s="2"/>
      <c r="CD345" s="2"/>
      <c r="CE345" s="2"/>
      <c r="CF345" s="2"/>
    </row>
    <row r="346" spans="81:84" x14ac:dyDescent="0.35">
      <c r="CC346" s="2"/>
      <c r="CD346" s="2"/>
      <c r="CE346" s="2"/>
      <c r="CF346" s="2"/>
    </row>
    <row r="347" spans="81:84" x14ac:dyDescent="0.35">
      <c r="CC347" s="2"/>
      <c r="CD347" s="2"/>
      <c r="CE347" s="2"/>
      <c r="CF347" s="2"/>
    </row>
    <row r="348" spans="81:84" x14ac:dyDescent="0.35">
      <c r="CC348" s="2"/>
      <c r="CD348" s="2"/>
      <c r="CE348" s="2"/>
      <c r="CF348" s="2"/>
    </row>
    <row r="349" spans="81:84" x14ac:dyDescent="0.35">
      <c r="CC349" s="2"/>
      <c r="CD349" s="2"/>
      <c r="CE349" s="2"/>
      <c r="CF349" s="2"/>
    </row>
    <row r="350" spans="81:84" x14ac:dyDescent="0.35">
      <c r="CC350" s="2"/>
      <c r="CD350" s="2"/>
      <c r="CE350" s="2"/>
      <c r="CF350" s="2"/>
    </row>
    <row r="351" spans="81:84" x14ac:dyDescent="0.35">
      <c r="CC351" s="2"/>
      <c r="CD351" s="2"/>
      <c r="CE351" s="2"/>
      <c r="CF351" s="2"/>
    </row>
    <row r="352" spans="81:84" x14ac:dyDescent="0.35">
      <c r="CC352" s="2"/>
      <c r="CD352" s="2"/>
      <c r="CE352" s="2"/>
      <c r="CF352" s="2"/>
    </row>
    <row r="353" spans="81:84" x14ac:dyDescent="0.35">
      <c r="CC353" s="2"/>
      <c r="CD353" s="2"/>
      <c r="CE353" s="2"/>
      <c r="CF353" s="2"/>
    </row>
    <row r="354" spans="81:84" x14ac:dyDescent="0.35">
      <c r="CC354" s="2"/>
      <c r="CD354" s="2"/>
      <c r="CE354" s="2"/>
      <c r="CF354" s="2"/>
    </row>
    <row r="355" spans="81:84" x14ac:dyDescent="0.35">
      <c r="CC355" s="2"/>
      <c r="CD355" s="2"/>
      <c r="CE355" s="2"/>
      <c r="CF355" s="2"/>
    </row>
    <row r="356" spans="81:84" x14ac:dyDescent="0.35">
      <c r="CC356" s="2"/>
      <c r="CD356" s="2"/>
      <c r="CE356" s="2"/>
      <c r="CF356" s="2"/>
    </row>
    <row r="357" spans="81:84" x14ac:dyDescent="0.35">
      <c r="CC357" s="2"/>
      <c r="CD357" s="2"/>
      <c r="CE357" s="2"/>
      <c r="CF357" s="2"/>
    </row>
    <row r="358" spans="81:84" x14ac:dyDescent="0.35">
      <c r="CC358" s="2"/>
      <c r="CD358" s="2"/>
      <c r="CE358" s="2"/>
      <c r="CF358" s="2"/>
    </row>
    <row r="359" spans="81:84" x14ac:dyDescent="0.35">
      <c r="CC359" s="2"/>
      <c r="CD359" s="2"/>
      <c r="CE359" s="2"/>
      <c r="CF359" s="2"/>
    </row>
    <row r="360" spans="81:84" x14ac:dyDescent="0.35">
      <c r="CC360" s="2"/>
      <c r="CD360" s="2"/>
      <c r="CE360" s="2"/>
      <c r="CF360" s="2"/>
    </row>
    <row r="361" spans="81:84" x14ac:dyDescent="0.35">
      <c r="CC361" s="2"/>
      <c r="CD361" s="2"/>
      <c r="CE361" s="2"/>
      <c r="CF361" s="2"/>
    </row>
    <row r="362" spans="81:84" x14ac:dyDescent="0.35">
      <c r="CC362" s="2"/>
      <c r="CD362" s="2"/>
      <c r="CE362" s="2"/>
      <c r="CF362" s="2"/>
    </row>
    <row r="363" spans="81:84" x14ac:dyDescent="0.35">
      <c r="CC363" s="2"/>
      <c r="CD363" s="2"/>
      <c r="CE363" s="2"/>
      <c r="CF363" s="2"/>
    </row>
    <row r="364" spans="81:84" x14ac:dyDescent="0.35">
      <c r="CC364" s="2"/>
      <c r="CD364" s="2"/>
      <c r="CE364" s="2"/>
      <c r="CF364" s="2"/>
    </row>
    <row r="365" spans="81:84" x14ac:dyDescent="0.35">
      <c r="CC365" s="2"/>
      <c r="CD365" s="2"/>
      <c r="CE365" s="2"/>
      <c r="CF365" s="2"/>
    </row>
    <row r="366" spans="81:84" x14ac:dyDescent="0.35">
      <c r="CC366" s="2"/>
      <c r="CD366" s="2"/>
      <c r="CE366" s="2"/>
      <c r="CF366" s="2"/>
    </row>
    <row r="367" spans="81:84" x14ac:dyDescent="0.35">
      <c r="CC367" s="2"/>
      <c r="CD367" s="2"/>
      <c r="CE367" s="2"/>
      <c r="CF367" s="2"/>
    </row>
    <row r="368" spans="81:84" x14ac:dyDescent="0.35">
      <c r="CC368" s="2"/>
      <c r="CD368" s="2"/>
      <c r="CE368" s="2"/>
      <c r="CF368" s="2"/>
    </row>
    <row r="369" spans="81:84" x14ac:dyDescent="0.35">
      <c r="CC369" s="2"/>
      <c r="CD369" s="2"/>
      <c r="CE369" s="2"/>
      <c r="CF369" s="2"/>
    </row>
    <row r="370" spans="81:84" x14ac:dyDescent="0.35">
      <c r="CC370" s="2"/>
      <c r="CD370" s="2"/>
      <c r="CE370" s="2"/>
      <c r="CF370" s="2"/>
    </row>
    <row r="371" spans="81:84" x14ac:dyDescent="0.35">
      <c r="CC371" s="2"/>
      <c r="CD371" s="2"/>
      <c r="CE371" s="2"/>
      <c r="CF371" s="2"/>
    </row>
    <row r="372" spans="81:84" x14ac:dyDescent="0.35">
      <c r="CC372" s="2"/>
      <c r="CD372" s="2"/>
      <c r="CE372" s="2"/>
      <c r="CF372" s="2"/>
    </row>
    <row r="373" spans="81:84" x14ac:dyDescent="0.35">
      <c r="CC373" s="2"/>
      <c r="CD373" s="2"/>
      <c r="CE373" s="2"/>
      <c r="CF373" s="2"/>
    </row>
    <row r="374" spans="81:84" x14ac:dyDescent="0.35">
      <c r="CC374" s="2"/>
      <c r="CD374" s="2"/>
      <c r="CE374" s="2"/>
      <c r="CF374" s="2"/>
    </row>
    <row r="375" spans="81:84" x14ac:dyDescent="0.35">
      <c r="CC375" s="2"/>
      <c r="CD375" s="2"/>
      <c r="CE375" s="2"/>
      <c r="CF375" s="2"/>
    </row>
    <row r="376" spans="81:84" x14ac:dyDescent="0.35">
      <c r="CC376" s="2"/>
      <c r="CD376" s="2"/>
      <c r="CE376" s="2"/>
      <c r="CF376" s="2"/>
    </row>
    <row r="377" spans="81:84" x14ac:dyDescent="0.35">
      <c r="CC377" s="2"/>
      <c r="CD377" s="2"/>
      <c r="CE377" s="2"/>
      <c r="CF377" s="2"/>
    </row>
    <row r="378" spans="81:84" x14ac:dyDescent="0.35">
      <c r="CC378" s="2"/>
      <c r="CD378" s="2"/>
      <c r="CE378" s="2"/>
      <c r="CF378" s="2"/>
    </row>
    <row r="379" spans="81:84" x14ac:dyDescent="0.35">
      <c r="CC379" s="2"/>
      <c r="CD379" s="2"/>
      <c r="CE379" s="2"/>
      <c r="CF379" s="2"/>
    </row>
    <row r="380" spans="81:84" x14ac:dyDescent="0.35">
      <c r="CC380" s="2"/>
      <c r="CD380" s="2"/>
      <c r="CE380" s="2"/>
      <c r="CF380" s="2"/>
    </row>
    <row r="381" spans="81:84" x14ac:dyDescent="0.35">
      <c r="CC381" s="2"/>
      <c r="CD381" s="2"/>
      <c r="CE381" s="2"/>
      <c r="CF381" s="2"/>
    </row>
    <row r="382" spans="81:84" x14ac:dyDescent="0.35">
      <c r="CC382" s="2"/>
      <c r="CD382" s="2"/>
      <c r="CE382" s="2"/>
      <c r="CF382" s="2"/>
    </row>
    <row r="383" spans="81:84" x14ac:dyDescent="0.35">
      <c r="CC383" s="2"/>
      <c r="CD383" s="2"/>
      <c r="CE383" s="2"/>
      <c r="CF383" s="2"/>
    </row>
    <row r="384" spans="81:84" x14ac:dyDescent="0.35">
      <c r="CC384" s="2"/>
      <c r="CD384" s="2"/>
      <c r="CE384" s="2"/>
      <c r="CF384" s="2"/>
    </row>
    <row r="385" spans="81:84" x14ac:dyDescent="0.35">
      <c r="CC385" s="2"/>
      <c r="CD385" s="2"/>
      <c r="CE385" s="2"/>
      <c r="CF385" s="2"/>
    </row>
    <row r="386" spans="81:84" x14ac:dyDescent="0.35">
      <c r="CC386" s="2"/>
      <c r="CD386" s="2"/>
      <c r="CE386" s="2"/>
      <c r="CF386" s="2"/>
    </row>
    <row r="387" spans="81:84" x14ac:dyDescent="0.35">
      <c r="CC387" s="2"/>
      <c r="CD387" s="2"/>
      <c r="CE387" s="2"/>
      <c r="CF387" s="2"/>
    </row>
    <row r="388" spans="81:84" x14ac:dyDescent="0.35">
      <c r="CC388" s="2"/>
      <c r="CD388" s="2"/>
      <c r="CE388" s="2"/>
      <c r="CF388" s="2"/>
    </row>
    <row r="389" spans="81:84" x14ac:dyDescent="0.35">
      <c r="CC389" s="2"/>
      <c r="CD389" s="2"/>
      <c r="CE389" s="2"/>
      <c r="CF389" s="2"/>
    </row>
    <row r="390" spans="81:84" x14ac:dyDescent="0.35">
      <c r="CC390" s="2"/>
      <c r="CD390" s="2"/>
      <c r="CE390" s="2"/>
      <c r="CF390" s="2"/>
    </row>
    <row r="391" spans="81:84" x14ac:dyDescent="0.35">
      <c r="CC391" s="2"/>
      <c r="CD391" s="2"/>
      <c r="CE391" s="2"/>
      <c r="CF391" s="2"/>
    </row>
    <row r="392" spans="81:84" x14ac:dyDescent="0.35">
      <c r="CC392" s="2"/>
      <c r="CD392" s="2"/>
      <c r="CE392" s="2"/>
      <c r="CF392" s="2"/>
    </row>
    <row r="393" spans="81:84" x14ac:dyDescent="0.35">
      <c r="CC393" s="2"/>
      <c r="CD393" s="2"/>
      <c r="CE393" s="2"/>
      <c r="CF393" s="2"/>
    </row>
    <row r="394" spans="81:84" x14ac:dyDescent="0.35">
      <c r="CC394" s="2"/>
      <c r="CD394" s="2"/>
      <c r="CE394" s="2"/>
      <c r="CF394" s="2"/>
    </row>
    <row r="395" spans="81:84" x14ac:dyDescent="0.35">
      <c r="CC395" s="2"/>
      <c r="CD395" s="2"/>
      <c r="CE395" s="2"/>
      <c r="CF395" s="2"/>
    </row>
    <row r="396" spans="81:84" x14ac:dyDescent="0.35">
      <c r="CC396" s="2"/>
      <c r="CD396" s="2"/>
      <c r="CE396" s="2"/>
      <c r="CF396" s="2"/>
    </row>
    <row r="397" spans="81:84" x14ac:dyDescent="0.35">
      <c r="CC397" s="2"/>
      <c r="CD397" s="2"/>
      <c r="CE397" s="2"/>
      <c r="CF397" s="2"/>
    </row>
    <row r="398" spans="81:84" x14ac:dyDescent="0.35">
      <c r="CC398" s="2"/>
      <c r="CD398" s="2"/>
      <c r="CE398" s="2"/>
      <c r="CF398" s="2"/>
    </row>
    <row r="399" spans="81:84" x14ac:dyDescent="0.35">
      <c r="CC399" s="2"/>
      <c r="CD399" s="2"/>
      <c r="CE399" s="2"/>
      <c r="CF399" s="2"/>
    </row>
    <row r="400" spans="81:84" x14ac:dyDescent="0.35">
      <c r="CC400" s="2"/>
      <c r="CD400" s="2"/>
      <c r="CE400" s="2"/>
      <c r="CF400" s="2"/>
    </row>
    <row r="401" spans="81:84" x14ac:dyDescent="0.35">
      <c r="CC401" s="2"/>
      <c r="CD401" s="2"/>
      <c r="CE401" s="2"/>
      <c r="CF401" s="2"/>
    </row>
    <row r="402" spans="81:84" x14ac:dyDescent="0.35">
      <c r="CC402" s="2"/>
      <c r="CD402" s="2"/>
      <c r="CE402" s="2"/>
      <c r="CF402" s="2"/>
    </row>
    <row r="403" spans="81:84" x14ac:dyDescent="0.35">
      <c r="CC403" s="2"/>
      <c r="CD403" s="2"/>
      <c r="CE403" s="2"/>
      <c r="CF403" s="2"/>
    </row>
    <row r="404" spans="81:84" x14ac:dyDescent="0.35">
      <c r="CC404" s="2"/>
      <c r="CD404" s="2"/>
      <c r="CE404" s="2"/>
      <c r="CF404" s="2"/>
    </row>
    <row r="405" spans="81:84" x14ac:dyDescent="0.35">
      <c r="CC405" s="2"/>
      <c r="CD405" s="2"/>
      <c r="CE405" s="2"/>
      <c r="CF405" s="2"/>
    </row>
    <row r="406" spans="81:84" x14ac:dyDescent="0.35">
      <c r="CC406" s="2"/>
      <c r="CD406" s="2"/>
      <c r="CE406" s="2"/>
      <c r="CF406" s="2"/>
    </row>
    <row r="407" spans="81:84" x14ac:dyDescent="0.35">
      <c r="CC407" s="2"/>
      <c r="CD407" s="2"/>
      <c r="CE407" s="2"/>
      <c r="CF407" s="2"/>
    </row>
    <row r="408" spans="81:84" x14ac:dyDescent="0.35">
      <c r="CC408" s="2"/>
      <c r="CD408" s="2"/>
      <c r="CE408" s="2"/>
      <c r="CF408" s="2"/>
    </row>
    <row r="409" spans="81:84" x14ac:dyDescent="0.35">
      <c r="CC409" s="2"/>
      <c r="CD409" s="2"/>
      <c r="CE409" s="2"/>
      <c r="CF409" s="2"/>
    </row>
    <row r="410" spans="81:84" x14ac:dyDescent="0.35">
      <c r="CC410" s="2"/>
      <c r="CD410" s="2"/>
      <c r="CE410" s="2"/>
      <c r="CF410" s="2"/>
    </row>
    <row r="411" spans="81:84" x14ac:dyDescent="0.35">
      <c r="CC411" s="2"/>
      <c r="CD411" s="2"/>
      <c r="CE411" s="2"/>
      <c r="CF411" s="2"/>
    </row>
    <row r="412" spans="81:84" x14ac:dyDescent="0.35">
      <c r="CC412" s="2"/>
      <c r="CD412" s="2"/>
      <c r="CE412" s="2"/>
      <c r="CF412" s="2"/>
    </row>
    <row r="413" spans="81:84" x14ac:dyDescent="0.35">
      <c r="CC413" s="2"/>
      <c r="CD413" s="2"/>
      <c r="CE413" s="2"/>
      <c r="CF413" s="2"/>
    </row>
    <row r="414" spans="81:84" x14ac:dyDescent="0.35">
      <c r="CC414" s="2"/>
      <c r="CD414" s="2"/>
      <c r="CE414" s="2"/>
      <c r="CF414" s="2"/>
    </row>
    <row r="415" spans="81:84" x14ac:dyDescent="0.35">
      <c r="CC415" s="2"/>
      <c r="CD415" s="2"/>
      <c r="CE415" s="2"/>
      <c r="CF415" s="2"/>
    </row>
    <row r="416" spans="81:84" x14ac:dyDescent="0.35">
      <c r="CC416" s="2"/>
      <c r="CD416" s="2"/>
      <c r="CE416" s="2"/>
      <c r="CF416" s="2"/>
    </row>
    <row r="417" spans="81:84" x14ac:dyDescent="0.35">
      <c r="CC417" s="2"/>
      <c r="CD417" s="2"/>
      <c r="CE417" s="2"/>
      <c r="CF417" s="2"/>
    </row>
    <row r="418" spans="81:84" x14ac:dyDescent="0.35">
      <c r="CC418" s="2"/>
      <c r="CD418" s="2"/>
      <c r="CE418" s="2"/>
      <c r="CF418" s="2"/>
    </row>
    <row r="419" spans="81:84" x14ac:dyDescent="0.35">
      <c r="CC419" s="2"/>
      <c r="CD419" s="2"/>
      <c r="CE419" s="2"/>
      <c r="CF419" s="2"/>
    </row>
    <row r="420" spans="81:84" x14ac:dyDescent="0.35">
      <c r="CC420" s="2"/>
      <c r="CD420" s="2"/>
      <c r="CE420" s="2"/>
      <c r="CF420" s="2"/>
    </row>
    <row r="421" spans="81:84" x14ac:dyDescent="0.35">
      <c r="CC421" s="2"/>
      <c r="CD421" s="2"/>
      <c r="CE421" s="2"/>
      <c r="CF421" s="2"/>
    </row>
    <row r="422" spans="81:84" x14ac:dyDescent="0.35">
      <c r="CC422" s="2"/>
      <c r="CD422" s="2"/>
      <c r="CE422" s="2"/>
      <c r="CF422" s="2"/>
    </row>
    <row r="423" spans="81:84" x14ac:dyDescent="0.35">
      <c r="CC423" s="2"/>
      <c r="CD423" s="2"/>
      <c r="CE423" s="2"/>
      <c r="CF423" s="2"/>
    </row>
    <row r="424" spans="81:84" x14ac:dyDescent="0.35">
      <c r="CC424" s="2"/>
      <c r="CD424" s="2"/>
      <c r="CE424" s="2"/>
      <c r="CF424" s="2"/>
    </row>
    <row r="425" spans="81:84" x14ac:dyDescent="0.35">
      <c r="CC425" s="2"/>
      <c r="CD425" s="2"/>
      <c r="CE425" s="2"/>
      <c r="CF425" s="2"/>
    </row>
    <row r="426" spans="81:84" x14ac:dyDescent="0.35">
      <c r="CC426" s="2"/>
      <c r="CD426" s="2"/>
      <c r="CE426" s="2"/>
      <c r="CF426" s="2"/>
    </row>
    <row r="427" spans="81:84" x14ac:dyDescent="0.35">
      <c r="CC427" s="2"/>
      <c r="CD427" s="2"/>
      <c r="CE427" s="2"/>
      <c r="CF427" s="2"/>
    </row>
    <row r="428" spans="81:84" x14ac:dyDescent="0.35">
      <c r="CC428" s="2"/>
      <c r="CD428" s="2"/>
      <c r="CE428" s="2"/>
      <c r="CF428" s="2"/>
    </row>
    <row r="429" spans="81:84" x14ac:dyDescent="0.35">
      <c r="CC429" s="2"/>
      <c r="CD429" s="2"/>
      <c r="CE429" s="2"/>
      <c r="CF429" s="2"/>
    </row>
    <row r="430" spans="81:84" x14ac:dyDescent="0.35">
      <c r="CC430" s="2"/>
      <c r="CD430" s="2"/>
      <c r="CE430" s="2"/>
      <c r="CF430" s="2"/>
    </row>
    <row r="431" spans="81:84" x14ac:dyDescent="0.35">
      <c r="CC431" s="2"/>
      <c r="CD431" s="2"/>
      <c r="CE431" s="2"/>
      <c r="CF431" s="2"/>
    </row>
    <row r="432" spans="81:84" x14ac:dyDescent="0.35">
      <c r="CC432" s="2"/>
      <c r="CD432" s="2"/>
      <c r="CE432" s="2"/>
      <c r="CF432" s="2"/>
    </row>
    <row r="433" spans="81:84" x14ac:dyDescent="0.35">
      <c r="CC433" s="2"/>
      <c r="CD433" s="2"/>
      <c r="CE433" s="2"/>
      <c r="CF433" s="2"/>
    </row>
    <row r="434" spans="81:84" x14ac:dyDescent="0.35">
      <c r="CC434" s="2"/>
      <c r="CD434" s="2"/>
      <c r="CE434" s="2"/>
      <c r="CF434" s="2"/>
    </row>
    <row r="435" spans="81:84" x14ac:dyDescent="0.35">
      <c r="CC435" s="2"/>
      <c r="CD435" s="2"/>
      <c r="CE435" s="2"/>
      <c r="CF435" s="2"/>
    </row>
    <row r="436" spans="81:84" x14ac:dyDescent="0.35">
      <c r="CC436" s="2"/>
      <c r="CD436" s="2"/>
      <c r="CE436" s="2"/>
      <c r="CF436" s="2"/>
    </row>
    <row r="437" spans="81:84" x14ac:dyDescent="0.35">
      <c r="CC437" s="2"/>
      <c r="CD437" s="2"/>
      <c r="CE437" s="2"/>
      <c r="CF437" s="2"/>
    </row>
    <row r="438" spans="81:84" x14ac:dyDescent="0.35">
      <c r="CC438" s="2"/>
      <c r="CD438" s="2"/>
      <c r="CE438" s="2"/>
      <c r="CF438" s="2"/>
    </row>
    <row r="439" spans="81:84" x14ac:dyDescent="0.35">
      <c r="CC439" s="2"/>
      <c r="CD439" s="2"/>
      <c r="CE439" s="2"/>
      <c r="CF439" s="2"/>
    </row>
    <row r="440" spans="81:84" x14ac:dyDescent="0.35">
      <c r="CC440" s="2"/>
      <c r="CD440" s="2"/>
      <c r="CE440" s="2"/>
      <c r="CF440" s="2"/>
    </row>
    <row r="441" spans="81:84" x14ac:dyDescent="0.35">
      <c r="CC441" s="2"/>
      <c r="CD441" s="2"/>
      <c r="CE441" s="2"/>
      <c r="CF441" s="2"/>
    </row>
    <row r="442" spans="81:84" x14ac:dyDescent="0.35">
      <c r="CC442" s="2"/>
      <c r="CD442" s="2"/>
      <c r="CE442" s="2"/>
      <c r="CF442" s="2"/>
    </row>
    <row r="443" spans="81:84" x14ac:dyDescent="0.35">
      <c r="CC443" s="2"/>
      <c r="CD443" s="2"/>
      <c r="CE443" s="2"/>
      <c r="CF443" s="2"/>
    </row>
    <row r="444" spans="81:84" x14ac:dyDescent="0.35">
      <c r="CC444" s="2"/>
      <c r="CD444" s="2"/>
      <c r="CE444" s="2"/>
      <c r="CF444" s="2"/>
    </row>
    <row r="445" spans="81:84" x14ac:dyDescent="0.35">
      <c r="CC445" s="2"/>
      <c r="CD445" s="2"/>
      <c r="CE445" s="2"/>
      <c r="CF445" s="2"/>
    </row>
    <row r="446" spans="81:84" x14ac:dyDescent="0.35">
      <c r="CC446" s="2"/>
      <c r="CD446" s="2"/>
      <c r="CE446" s="2"/>
      <c r="CF446" s="2"/>
    </row>
    <row r="447" spans="81:84" x14ac:dyDescent="0.35">
      <c r="CC447" s="2"/>
      <c r="CD447" s="2"/>
      <c r="CE447" s="2"/>
      <c r="CF447" s="2"/>
    </row>
    <row r="448" spans="81:84" x14ac:dyDescent="0.35">
      <c r="CC448" s="2"/>
      <c r="CD448" s="2"/>
      <c r="CE448" s="2"/>
      <c r="CF448" s="2"/>
    </row>
    <row r="449" spans="81:84" x14ac:dyDescent="0.35">
      <c r="CC449" s="2"/>
      <c r="CD449" s="2"/>
      <c r="CE449" s="2"/>
      <c r="CF449" s="2"/>
    </row>
    <row r="450" spans="81:84" x14ac:dyDescent="0.35">
      <c r="CC450" s="2"/>
      <c r="CD450" s="2"/>
      <c r="CE450" s="2"/>
      <c r="CF450" s="2"/>
    </row>
    <row r="451" spans="81:84" x14ac:dyDescent="0.35">
      <c r="CC451" s="2"/>
      <c r="CD451" s="2"/>
      <c r="CE451" s="2"/>
      <c r="CF451" s="2"/>
    </row>
    <row r="452" spans="81:84" x14ac:dyDescent="0.35">
      <c r="CC452" s="2"/>
      <c r="CD452" s="2"/>
      <c r="CE452" s="2"/>
      <c r="CF452" s="2"/>
    </row>
    <row r="453" spans="81:84" x14ac:dyDescent="0.35">
      <c r="CC453" s="2"/>
      <c r="CD453" s="2"/>
      <c r="CE453" s="2"/>
      <c r="CF453" s="2"/>
    </row>
    <row r="454" spans="81:84" x14ac:dyDescent="0.35">
      <c r="CC454" s="2"/>
      <c r="CD454" s="2"/>
      <c r="CE454" s="2"/>
      <c r="CF454" s="2"/>
    </row>
    <row r="455" spans="81:84" x14ac:dyDescent="0.35">
      <c r="CC455" s="2"/>
      <c r="CD455" s="2"/>
      <c r="CE455" s="2"/>
      <c r="CF455" s="2"/>
    </row>
    <row r="456" spans="81:84" x14ac:dyDescent="0.35">
      <c r="CC456" s="2"/>
      <c r="CD456" s="2"/>
      <c r="CE456" s="2"/>
      <c r="CF456" s="2"/>
    </row>
    <row r="457" spans="81:84" x14ac:dyDescent="0.35">
      <c r="CC457" s="2"/>
      <c r="CD457" s="2"/>
      <c r="CE457" s="2"/>
      <c r="CF457" s="2"/>
    </row>
    <row r="458" spans="81:84" x14ac:dyDescent="0.35">
      <c r="CC458" s="2"/>
      <c r="CD458" s="2"/>
      <c r="CE458" s="2"/>
      <c r="CF458" s="2"/>
    </row>
    <row r="459" spans="81:84" x14ac:dyDescent="0.35">
      <c r="CC459" s="2"/>
      <c r="CD459" s="2"/>
      <c r="CE459" s="2"/>
      <c r="CF459" s="2"/>
    </row>
    <row r="460" spans="81:84" x14ac:dyDescent="0.35">
      <c r="CC460" s="2"/>
      <c r="CD460" s="2"/>
      <c r="CE460" s="2"/>
      <c r="CF460" s="2"/>
    </row>
    <row r="461" spans="81:84" x14ac:dyDescent="0.35">
      <c r="CC461" s="2"/>
      <c r="CD461" s="2"/>
      <c r="CE461" s="2"/>
      <c r="CF461" s="2"/>
    </row>
    <row r="462" spans="81:84" x14ac:dyDescent="0.35">
      <c r="CC462" s="2"/>
      <c r="CD462" s="2"/>
      <c r="CE462" s="2"/>
      <c r="CF462" s="2"/>
    </row>
    <row r="463" spans="81:84" x14ac:dyDescent="0.35">
      <c r="CC463" s="2"/>
      <c r="CD463" s="2"/>
      <c r="CE463" s="2"/>
      <c r="CF463" s="2"/>
    </row>
    <row r="464" spans="81:84" x14ac:dyDescent="0.35">
      <c r="CC464" s="2"/>
      <c r="CD464" s="2"/>
      <c r="CE464" s="2"/>
      <c r="CF464" s="2"/>
    </row>
    <row r="465" spans="81:84" x14ac:dyDescent="0.35">
      <c r="CC465" s="2"/>
      <c r="CD465" s="2"/>
      <c r="CE465" s="2"/>
      <c r="CF465" s="2"/>
    </row>
    <row r="466" spans="81:84" x14ac:dyDescent="0.35">
      <c r="CC466" s="2"/>
      <c r="CD466" s="2"/>
      <c r="CE466" s="2"/>
      <c r="CF466" s="2"/>
    </row>
    <row r="467" spans="81:84" x14ac:dyDescent="0.35">
      <c r="CC467" s="2"/>
      <c r="CD467" s="2"/>
      <c r="CE467" s="2"/>
      <c r="CF467" s="2"/>
    </row>
    <row r="468" spans="81:84" x14ac:dyDescent="0.35">
      <c r="CC468" s="2"/>
      <c r="CD468" s="2"/>
      <c r="CE468" s="2"/>
      <c r="CF468" s="2"/>
    </row>
    <row r="469" spans="81:84" x14ac:dyDescent="0.35">
      <c r="CC469" s="2"/>
      <c r="CD469" s="2"/>
      <c r="CE469" s="2"/>
      <c r="CF469" s="2"/>
    </row>
    <row r="470" spans="81:84" x14ac:dyDescent="0.35">
      <c r="CC470" s="2"/>
      <c r="CD470" s="2"/>
      <c r="CE470" s="2"/>
      <c r="CF470" s="2"/>
    </row>
    <row r="471" spans="81:84" x14ac:dyDescent="0.35">
      <c r="CC471" s="2"/>
      <c r="CD471" s="2"/>
      <c r="CE471" s="2"/>
      <c r="CF471" s="2"/>
    </row>
    <row r="472" spans="81:84" x14ac:dyDescent="0.35">
      <c r="CC472" s="2"/>
      <c r="CD472" s="2"/>
      <c r="CE472" s="2"/>
      <c r="CF472" s="2"/>
    </row>
    <row r="473" spans="81:84" x14ac:dyDescent="0.35">
      <c r="CC473" s="2"/>
      <c r="CD473" s="2"/>
      <c r="CE473" s="2"/>
      <c r="CF473" s="2"/>
    </row>
    <row r="474" spans="81:84" x14ac:dyDescent="0.35">
      <c r="CC474" s="2"/>
      <c r="CD474" s="2"/>
      <c r="CE474" s="2"/>
      <c r="CF474" s="2"/>
    </row>
    <row r="475" spans="81:84" x14ac:dyDescent="0.35">
      <c r="CC475" s="2"/>
      <c r="CD475" s="2"/>
      <c r="CE475" s="2"/>
      <c r="CF475" s="2"/>
    </row>
    <row r="476" spans="81:84" x14ac:dyDescent="0.35">
      <c r="CC476" s="2"/>
      <c r="CD476" s="2"/>
      <c r="CE476" s="2"/>
      <c r="CF476" s="2"/>
    </row>
    <row r="477" spans="81:84" x14ac:dyDescent="0.35">
      <c r="CC477" s="2"/>
      <c r="CD477" s="2"/>
      <c r="CE477" s="2"/>
      <c r="CF477" s="2"/>
    </row>
    <row r="478" spans="81:84" x14ac:dyDescent="0.35">
      <c r="CC478" s="2"/>
      <c r="CD478" s="2"/>
      <c r="CE478" s="2"/>
      <c r="CF478" s="2"/>
    </row>
    <row r="479" spans="81:84" x14ac:dyDescent="0.35">
      <c r="CC479" s="2"/>
      <c r="CD479" s="2"/>
      <c r="CE479" s="2"/>
      <c r="CF479" s="2"/>
    </row>
    <row r="480" spans="81:84" x14ac:dyDescent="0.35">
      <c r="CC480" s="2"/>
      <c r="CD480" s="2"/>
      <c r="CE480" s="2"/>
      <c r="CF480" s="2"/>
    </row>
    <row r="481" spans="81:84" x14ac:dyDescent="0.35">
      <c r="CC481" s="2"/>
      <c r="CD481" s="2"/>
      <c r="CE481" s="2"/>
      <c r="CF481" s="2"/>
    </row>
    <row r="482" spans="81:84" x14ac:dyDescent="0.35">
      <c r="CC482" s="2"/>
      <c r="CD482" s="2"/>
      <c r="CE482" s="2"/>
      <c r="CF482" s="2"/>
    </row>
    <row r="483" spans="81:84" x14ac:dyDescent="0.35">
      <c r="CC483" s="2"/>
      <c r="CD483" s="2"/>
      <c r="CE483" s="2"/>
      <c r="CF483" s="2"/>
    </row>
    <row r="484" spans="81:84" x14ac:dyDescent="0.35">
      <c r="CC484" s="2"/>
      <c r="CD484" s="2"/>
      <c r="CE484" s="2"/>
      <c r="CF484" s="2"/>
    </row>
    <row r="485" spans="81:84" x14ac:dyDescent="0.35">
      <c r="CC485" s="2"/>
      <c r="CD485" s="2"/>
      <c r="CE485" s="2"/>
      <c r="CF485" s="2"/>
    </row>
    <row r="486" spans="81:84" x14ac:dyDescent="0.35">
      <c r="CC486" s="2"/>
      <c r="CD486" s="2"/>
      <c r="CE486" s="2"/>
      <c r="CF486" s="2"/>
    </row>
    <row r="487" spans="81:84" x14ac:dyDescent="0.35">
      <c r="CC487" s="2"/>
      <c r="CD487" s="2"/>
      <c r="CE487" s="2"/>
      <c r="CF487" s="2"/>
    </row>
    <row r="488" spans="81:84" x14ac:dyDescent="0.35">
      <c r="CC488" s="2"/>
      <c r="CD488" s="2"/>
      <c r="CE488" s="2"/>
      <c r="CF488" s="2"/>
    </row>
    <row r="489" spans="81:84" x14ac:dyDescent="0.35">
      <c r="CC489" s="2"/>
      <c r="CD489" s="2"/>
      <c r="CE489" s="2"/>
      <c r="CF489" s="2"/>
    </row>
    <row r="490" spans="81:84" x14ac:dyDescent="0.35">
      <c r="CC490" s="2"/>
      <c r="CD490" s="2"/>
      <c r="CE490" s="2"/>
      <c r="CF490" s="2"/>
    </row>
    <row r="491" spans="81:84" x14ac:dyDescent="0.35">
      <c r="CC491" s="2"/>
      <c r="CD491" s="2"/>
      <c r="CE491" s="2"/>
      <c r="CF491" s="2"/>
    </row>
    <row r="492" spans="81:84" x14ac:dyDescent="0.35">
      <c r="CC492" s="2"/>
      <c r="CD492" s="2"/>
      <c r="CE492" s="2"/>
      <c r="CF492" s="2"/>
    </row>
    <row r="493" spans="81:84" x14ac:dyDescent="0.35">
      <c r="CC493" s="2"/>
      <c r="CD493" s="2"/>
      <c r="CE493" s="2"/>
      <c r="CF493" s="2"/>
    </row>
    <row r="494" spans="81:84" x14ac:dyDescent="0.35">
      <c r="CC494" s="2"/>
      <c r="CD494" s="2"/>
      <c r="CE494" s="2"/>
      <c r="CF494" s="2"/>
    </row>
    <row r="495" spans="81:84" x14ac:dyDescent="0.35">
      <c r="CC495" s="2"/>
      <c r="CD495" s="2"/>
      <c r="CE495" s="2"/>
      <c r="CF495" s="2"/>
    </row>
    <row r="496" spans="81:84" x14ac:dyDescent="0.35">
      <c r="CC496" s="2"/>
      <c r="CD496" s="2"/>
      <c r="CE496" s="2"/>
      <c r="CF496" s="2"/>
    </row>
    <row r="497" spans="81:84" x14ac:dyDescent="0.35">
      <c r="CC497" s="2"/>
      <c r="CD497" s="2"/>
      <c r="CE497" s="2"/>
      <c r="CF497" s="2"/>
    </row>
    <row r="498" spans="81:84" x14ac:dyDescent="0.35">
      <c r="CC498" s="2"/>
      <c r="CD498" s="2"/>
      <c r="CE498" s="2"/>
      <c r="CF498" s="2"/>
    </row>
    <row r="499" spans="81:84" x14ac:dyDescent="0.35">
      <c r="CC499" s="2"/>
      <c r="CD499" s="2"/>
      <c r="CE499" s="2"/>
      <c r="CF499" s="2"/>
    </row>
    <row r="500" spans="81:84" x14ac:dyDescent="0.35">
      <c r="CC500" s="2"/>
      <c r="CD500" s="2"/>
      <c r="CE500" s="2"/>
      <c r="CF500" s="2"/>
    </row>
    <row r="501" spans="81:84" x14ac:dyDescent="0.35">
      <c r="CC501" s="2"/>
      <c r="CD501" s="2"/>
      <c r="CE501" s="2"/>
      <c r="CF501" s="2"/>
    </row>
    <row r="502" spans="81:84" x14ac:dyDescent="0.35">
      <c r="CC502" s="2"/>
      <c r="CD502" s="2"/>
      <c r="CE502" s="2"/>
      <c r="CF502" s="2"/>
    </row>
    <row r="503" spans="81:84" x14ac:dyDescent="0.35">
      <c r="CC503" s="2"/>
      <c r="CD503" s="2"/>
      <c r="CE503" s="2"/>
      <c r="CF503" s="2"/>
    </row>
    <row r="504" spans="81:84" x14ac:dyDescent="0.35">
      <c r="CC504" s="2"/>
      <c r="CD504" s="2"/>
      <c r="CE504" s="2"/>
      <c r="CF504" s="2"/>
    </row>
    <row r="505" spans="81:84" x14ac:dyDescent="0.35">
      <c r="CC505" s="2"/>
      <c r="CD505" s="2"/>
      <c r="CE505" s="2"/>
      <c r="CF505" s="2"/>
    </row>
    <row r="506" spans="81:84" x14ac:dyDescent="0.35">
      <c r="CC506" s="2"/>
      <c r="CD506" s="2"/>
      <c r="CE506" s="2"/>
      <c r="CF506" s="2"/>
    </row>
    <row r="507" spans="81:84" x14ac:dyDescent="0.35">
      <c r="CC507" s="2"/>
      <c r="CD507" s="2"/>
      <c r="CE507" s="2"/>
      <c r="CF507" s="2"/>
    </row>
    <row r="508" spans="81:84" x14ac:dyDescent="0.35">
      <c r="CC508" s="2"/>
      <c r="CD508" s="2"/>
      <c r="CE508" s="2"/>
      <c r="CF508" s="2"/>
    </row>
    <row r="509" spans="81:84" x14ac:dyDescent="0.35">
      <c r="CC509" s="2"/>
      <c r="CD509" s="2"/>
      <c r="CE509" s="2"/>
      <c r="CF509" s="2"/>
    </row>
    <row r="510" spans="81:84" x14ac:dyDescent="0.35">
      <c r="CC510" s="2"/>
      <c r="CD510" s="2"/>
      <c r="CE510" s="2"/>
      <c r="CF510" s="2"/>
    </row>
    <row r="511" spans="81:84" x14ac:dyDescent="0.35">
      <c r="CC511" s="2"/>
      <c r="CD511" s="2"/>
      <c r="CE511" s="2"/>
      <c r="CF511" s="2"/>
    </row>
    <row r="512" spans="81:84" x14ac:dyDescent="0.35">
      <c r="CC512" s="2"/>
      <c r="CD512" s="2"/>
      <c r="CE512" s="2"/>
      <c r="CF512" s="2"/>
    </row>
    <row r="513" spans="81:84" x14ac:dyDescent="0.35">
      <c r="CC513" s="2"/>
      <c r="CD513" s="2"/>
      <c r="CE513" s="2"/>
      <c r="CF513" s="2"/>
    </row>
    <row r="514" spans="81:84" x14ac:dyDescent="0.35">
      <c r="CC514" s="2"/>
      <c r="CD514" s="2"/>
      <c r="CE514" s="2"/>
      <c r="CF514" s="2"/>
    </row>
    <row r="515" spans="81:84" x14ac:dyDescent="0.35">
      <c r="CC515" s="2"/>
      <c r="CD515" s="2"/>
      <c r="CE515" s="2"/>
      <c r="CF515" s="2"/>
    </row>
    <row r="516" spans="81:84" x14ac:dyDescent="0.35">
      <c r="CC516" s="2"/>
      <c r="CD516" s="2"/>
      <c r="CE516" s="2"/>
      <c r="CF516" s="2"/>
    </row>
    <row r="517" spans="81:84" x14ac:dyDescent="0.35">
      <c r="CC517" s="2"/>
      <c r="CD517" s="2"/>
      <c r="CE517" s="2"/>
      <c r="CF517" s="2"/>
    </row>
    <row r="518" spans="81:84" x14ac:dyDescent="0.35">
      <c r="CC518" s="2"/>
      <c r="CD518" s="2"/>
      <c r="CE518" s="2"/>
      <c r="CF518" s="2"/>
    </row>
    <row r="519" spans="81:84" x14ac:dyDescent="0.35">
      <c r="CC519" s="2"/>
      <c r="CD519" s="2"/>
      <c r="CE519" s="2"/>
      <c r="CF519" s="2"/>
    </row>
    <row r="520" spans="81:84" x14ac:dyDescent="0.35">
      <c r="CC520" s="2"/>
      <c r="CD520" s="2"/>
      <c r="CE520" s="2"/>
      <c r="CF520" s="2"/>
    </row>
    <row r="521" spans="81:84" x14ac:dyDescent="0.35">
      <c r="CC521" s="2"/>
      <c r="CD521" s="2"/>
      <c r="CE521" s="2"/>
      <c r="CF521" s="2"/>
    </row>
    <row r="522" spans="81:84" x14ac:dyDescent="0.35">
      <c r="CC522" s="2"/>
      <c r="CD522" s="2"/>
      <c r="CE522" s="2"/>
      <c r="CF522" s="2"/>
    </row>
    <row r="523" spans="81:84" x14ac:dyDescent="0.35">
      <c r="CC523" s="2"/>
      <c r="CD523" s="2"/>
      <c r="CE523" s="2"/>
      <c r="CF523" s="2"/>
    </row>
    <row r="524" spans="81:84" x14ac:dyDescent="0.35">
      <c r="CC524" s="2"/>
      <c r="CD524" s="2"/>
      <c r="CE524" s="2"/>
      <c r="CF524" s="2"/>
    </row>
    <row r="525" spans="81:84" x14ac:dyDescent="0.35">
      <c r="CC525" s="2"/>
      <c r="CD525" s="2"/>
      <c r="CE525" s="2"/>
      <c r="CF525" s="2"/>
    </row>
    <row r="526" spans="81:84" x14ac:dyDescent="0.35">
      <c r="CC526" s="2"/>
      <c r="CD526" s="2"/>
      <c r="CE526" s="2"/>
      <c r="CF526" s="2"/>
    </row>
    <row r="527" spans="81:84" x14ac:dyDescent="0.35">
      <c r="CC527" s="2"/>
      <c r="CD527" s="2"/>
      <c r="CE527" s="2"/>
      <c r="CF527" s="2"/>
    </row>
    <row r="528" spans="81:84" x14ac:dyDescent="0.35">
      <c r="CC528" s="2"/>
      <c r="CD528" s="2"/>
      <c r="CE528" s="2"/>
      <c r="CF528" s="2"/>
    </row>
    <row r="529" spans="81:84" x14ac:dyDescent="0.35">
      <c r="CC529" s="2"/>
      <c r="CD529" s="2"/>
      <c r="CE529" s="2"/>
      <c r="CF529" s="2"/>
    </row>
    <row r="530" spans="81:84" x14ac:dyDescent="0.35">
      <c r="CC530" s="2"/>
      <c r="CD530" s="2"/>
      <c r="CE530" s="2"/>
      <c r="CF530" s="2"/>
    </row>
    <row r="531" spans="81:84" x14ac:dyDescent="0.35">
      <c r="CC531" s="2"/>
      <c r="CD531" s="2"/>
      <c r="CE531" s="2"/>
      <c r="CF531" s="2"/>
    </row>
    <row r="532" spans="81:84" x14ac:dyDescent="0.35">
      <c r="CC532" s="2"/>
      <c r="CD532" s="2"/>
      <c r="CE532" s="2"/>
      <c r="CF532" s="2"/>
    </row>
    <row r="533" spans="81:84" x14ac:dyDescent="0.35">
      <c r="CC533" s="2"/>
      <c r="CD533" s="2"/>
      <c r="CE533" s="2"/>
      <c r="CF533" s="2"/>
    </row>
    <row r="534" spans="81:84" x14ac:dyDescent="0.35">
      <c r="CC534" s="2"/>
      <c r="CD534" s="2"/>
      <c r="CE534" s="2"/>
      <c r="CF534" s="2"/>
    </row>
    <row r="535" spans="81:84" x14ac:dyDescent="0.35">
      <c r="CC535" s="2"/>
      <c r="CD535" s="2"/>
      <c r="CE535" s="2"/>
      <c r="CF535" s="2"/>
    </row>
    <row r="536" spans="81:84" x14ac:dyDescent="0.35">
      <c r="CC536" s="2"/>
      <c r="CD536" s="2"/>
      <c r="CE536" s="2"/>
      <c r="CF536" s="2"/>
    </row>
    <row r="537" spans="81:84" x14ac:dyDescent="0.35">
      <c r="CC537" s="2"/>
      <c r="CD537" s="2"/>
      <c r="CE537" s="2"/>
      <c r="CF537" s="2"/>
    </row>
    <row r="538" spans="81:84" x14ac:dyDescent="0.35">
      <c r="CC538" s="2"/>
      <c r="CD538" s="2"/>
      <c r="CE538" s="2"/>
      <c r="CF538" s="2"/>
    </row>
    <row r="539" spans="81:84" x14ac:dyDescent="0.35">
      <c r="CC539" s="2"/>
      <c r="CD539" s="2"/>
      <c r="CE539" s="2"/>
      <c r="CF539" s="2"/>
    </row>
    <row r="540" spans="81:84" x14ac:dyDescent="0.35">
      <c r="CC540" s="2"/>
      <c r="CD540" s="2"/>
      <c r="CE540" s="2"/>
      <c r="CF540" s="2"/>
    </row>
    <row r="541" spans="81:84" x14ac:dyDescent="0.35">
      <c r="CC541" s="2"/>
      <c r="CD541" s="2"/>
      <c r="CE541" s="2"/>
      <c r="CF541" s="2"/>
    </row>
    <row r="542" spans="81:84" x14ac:dyDescent="0.35">
      <c r="CC542" s="2"/>
      <c r="CD542" s="2"/>
      <c r="CE542" s="2"/>
      <c r="CF542" s="2"/>
    </row>
    <row r="543" spans="81:84" x14ac:dyDescent="0.35">
      <c r="CC543" s="2"/>
      <c r="CD543" s="2"/>
      <c r="CE543" s="2"/>
      <c r="CF543" s="2"/>
    </row>
    <row r="544" spans="81:84" x14ac:dyDescent="0.35">
      <c r="CC544" s="2"/>
      <c r="CD544" s="2"/>
      <c r="CE544" s="2"/>
      <c r="CF544" s="2"/>
    </row>
    <row r="545" spans="81:84" x14ac:dyDescent="0.35">
      <c r="CC545" s="2"/>
      <c r="CD545" s="2"/>
      <c r="CE545" s="2"/>
      <c r="CF545" s="2"/>
    </row>
    <row r="546" spans="81:84" x14ac:dyDescent="0.35">
      <c r="CC546" s="2"/>
      <c r="CD546" s="2"/>
      <c r="CE546" s="2"/>
      <c r="CF546" s="2"/>
    </row>
    <row r="547" spans="81:84" x14ac:dyDescent="0.35">
      <c r="CC547" s="2"/>
      <c r="CD547" s="2"/>
      <c r="CE547" s="2"/>
      <c r="CF547" s="2"/>
    </row>
    <row r="548" spans="81:84" x14ac:dyDescent="0.35">
      <c r="CC548" s="2"/>
      <c r="CD548" s="2"/>
      <c r="CE548" s="2"/>
      <c r="CF548" s="2"/>
    </row>
    <row r="549" spans="81:84" x14ac:dyDescent="0.35">
      <c r="CC549" s="2"/>
      <c r="CD549" s="2"/>
      <c r="CE549" s="2"/>
      <c r="CF549" s="2"/>
    </row>
    <row r="550" spans="81:84" x14ac:dyDescent="0.35">
      <c r="CC550" s="2"/>
      <c r="CD550" s="2"/>
      <c r="CE550" s="2"/>
      <c r="CF550" s="2"/>
    </row>
    <row r="551" spans="81:84" x14ac:dyDescent="0.35">
      <c r="CC551" s="2"/>
      <c r="CD551" s="2"/>
      <c r="CE551" s="2"/>
      <c r="CF551" s="2"/>
    </row>
    <row r="552" spans="81:84" x14ac:dyDescent="0.35">
      <c r="CC552" s="2"/>
      <c r="CD552" s="2"/>
      <c r="CE552" s="2"/>
      <c r="CF552" s="2"/>
    </row>
    <row r="553" spans="81:84" x14ac:dyDescent="0.35">
      <c r="CC553" s="2"/>
      <c r="CD553" s="2"/>
      <c r="CE553" s="2"/>
      <c r="CF553" s="2"/>
    </row>
    <row r="554" spans="81:84" x14ac:dyDescent="0.35">
      <c r="CC554" s="2"/>
      <c r="CD554" s="2"/>
      <c r="CE554" s="2"/>
      <c r="CF554" s="2"/>
    </row>
    <row r="555" spans="81:84" x14ac:dyDescent="0.35">
      <c r="CC555" s="2"/>
      <c r="CD555" s="2"/>
      <c r="CE555" s="2"/>
      <c r="CF555" s="2"/>
    </row>
    <row r="556" spans="81:84" x14ac:dyDescent="0.35">
      <c r="CC556" s="2"/>
      <c r="CD556" s="2"/>
      <c r="CE556" s="2"/>
      <c r="CF556" s="2"/>
    </row>
    <row r="557" spans="81:84" x14ac:dyDescent="0.35">
      <c r="CC557" s="2"/>
      <c r="CD557" s="2"/>
      <c r="CE557" s="2"/>
      <c r="CF557" s="2"/>
    </row>
    <row r="558" spans="81:84" x14ac:dyDescent="0.35">
      <c r="CC558" s="2"/>
      <c r="CD558" s="2"/>
      <c r="CE558" s="2"/>
      <c r="CF558" s="2"/>
    </row>
    <row r="559" spans="81:84" x14ac:dyDescent="0.35">
      <c r="CC559" s="2"/>
      <c r="CD559" s="2"/>
      <c r="CE559" s="2"/>
      <c r="CF559" s="2"/>
    </row>
    <row r="560" spans="81:84" x14ac:dyDescent="0.35">
      <c r="CC560" s="2"/>
      <c r="CD560" s="2"/>
      <c r="CE560" s="2"/>
      <c r="CF560" s="2"/>
    </row>
    <row r="561" spans="81:84" x14ac:dyDescent="0.35">
      <c r="CC561" s="2"/>
      <c r="CD561" s="2"/>
      <c r="CE561" s="2"/>
      <c r="CF561" s="2"/>
    </row>
    <row r="562" spans="81:84" x14ac:dyDescent="0.35">
      <c r="CC562" s="2"/>
      <c r="CD562" s="2"/>
      <c r="CE562" s="2"/>
      <c r="CF562" s="2"/>
    </row>
    <row r="563" spans="81:84" x14ac:dyDescent="0.35">
      <c r="CC563" s="2"/>
      <c r="CD563" s="2"/>
      <c r="CE563" s="2"/>
      <c r="CF563" s="2"/>
    </row>
    <row r="564" spans="81:84" x14ac:dyDescent="0.35">
      <c r="CC564" s="2"/>
      <c r="CD564" s="2"/>
      <c r="CE564" s="2"/>
      <c r="CF564" s="2"/>
    </row>
    <row r="565" spans="81:84" x14ac:dyDescent="0.35">
      <c r="CC565" s="2"/>
      <c r="CD565" s="2"/>
      <c r="CE565" s="2"/>
      <c r="CF565" s="2"/>
    </row>
    <row r="566" spans="81:84" x14ac:dyDescent="0.35">
      <c r="CC566" s="2"/>
      <c r="CD566" s="2"/>
      <c r="CE566" s="2"/>
      <c r="CF566" s="2"/>
    </row>
    <row r="567" spans="81:84" x14ac:dyDescent="0.35">
      <c r="CC567" s="2"/>
      <c r="CD567" s="2"/>
      <c r="CE567" s="2"/>
      <c r="CF567" s="2"/>
    </row>
    <row r="568" spans="81:84" x14ac:dyDescent="0.35">
      <c r="CC568" s="2"/>
      <c r="CD568" s="2"/>
      <c r="CE568" s="2"/>
      <c r="CF568" s="2"/>
    </row>
    <row r="569" spans="81:84" x14ac:dyDescent="0.35">
      <c r="CC569" s="2"/>
      <c r="CD569" s="2"/>
      <c r="CE569" s="2"/>
      <c r="CF569" s="2"/>
    </row>
    <row r="570" spans="81:84" x14ac:dyDescent="0.35">
      <c r="CC570" s="2"/>
      <c r="CD570" s="2"/>
      <c r="CE570" s="2"/>
      <c r="CF570" s="2"/>
    </row>
    <row r="571" spans="81:84" x14ac:dyDescent="0.35">
      <c r="CC571" s="2"/>
      <c r="CD571" s="2"/>
      <c r="CE571" s="2"/>
      <c r="CF571" s="2"/>
    </row>
    <row r="572" spans="81:84" x14ac:dyDescent="0.35">
      <c r="CC572" s="2"/>
      <c r="CD572" s="2"/>
      <c r="CE572" s="2"/>
      <c r="CF572" s="2"/>
    </row>
    <row r="573" spans="81:84" x14ac:dyDescent="0.35">
      <c r="CC573" s="2"/>
      <c r="CD573" s="2"/>
      <c r="CE573" s="2"/>
      <c r="CF573" s="2"/>
    </row>
    <row r="574" spans="81:84" x14ac:dyDescent="0.35">
      <c r="CC574" s="2"/>
      <c r="CD574" s="2"/>
      <c r="CE574" s="2"/>
      <c r="CF574" s="2"/>
    </row>
    <row r="575" spans="81:84" x14ac:dyDescent="0.35">
      <c r="CC575" s="2"/>
      <c r="CD575" s="2"/>
      <c r="CE575" s="2"/>
      <c r="CF575" s="2"/>
    </row>
    <row r="576" spans="81:84" x14ac:dyDescent="0.35">
      <c r="CC576" s="2"/>
      <c r="CD576" s="2"/>
      <c r="CE576" s="2"/>
      <c r="CF576" s="2"/>
    </row>
    <row r="577" spans="81:84" x14ac:dyDescent="0.35">
      <c r="CC577" s="2"/>
      <c r="CD577" s="2"/>
      <c r="CE577" s="2"/>
      <c r="CF577" s="2"/>
    </row>
    <row r="578" spans="81:84" x14ac:dyDescent="0.35">
      <c r="CC578" s="2"/>
      <c r="CD578" s="2"/>
      <c r="CE578" s="2"/>
      <c r="CF578" s="2"/>
    </row>
    <row r="579" spans="81:84" x14ac:dyDescent="0.35">
      <c r="CC579" s="2"/>
      <c r="CD579" s="2"/>
      <c r="CE579" s="2"/>
      <c r="CF579" s="2"/>
    </row>
    <row r="580" spans="81:84" x14ac:dyDescent="0.35">
      <c r="CC580" s="2"/>
      <c r="CD580" s="2"/>
      <c r="CE580" s="2"/>
      <c r="CF580" s="2"/>
    </row>
    <row r="581" spans="81:84" x14ac:dyDescent="0.35">
      <c r="CC581" s="2"/>
      <c r="CD581" s="2"/>
      <c r="CE581" s="2"/>
      <c r="CF581" s="2"/>
    </row>
    <row r="582" spans="81:84" x14ac:dyDescent="0.35">
      <c r="CC582" s="2"/>
      <c r="CD582" s="2"/>
      <c r="CE582" s="2"/>
      <c r="CF582" s="2"/>
    </row>
    <row r="583" spans="81:84" x14ac:dyDescent="0.35">
      <c r="CC583" s="2"/>
      <c r="CD583" s="2"/>
      <c r="CE583" s="2"/>
      <c r="CF583" s="2"/>
    </row>
    <row r="584" spans="81:84" x14ac:dyDescent="0.35">
      <c r="CC584" s="2"/>
      <c r="CD584" s="2"/>
      <c r="CE584" s="2"/>
      <c r="CF584" s="2"/>
    </row>
    <row r="585" spans="81:84" x14ac:dyDescent="0.35">
      <c r="CC585" s="2"/>
      <c r="CD585" s="2"/>
      <c r="CE585" s="2"/>
      <c r="CF585" s="2"/>
    </row>
    <row r="586" spans="81:84" x14ac:dyDescent="0.35">
      <c r="CC586" s="2"/>
      <c r="CD586" s="2"/>
      <c r="CE586" s="2"/>
      <c r="CF586" s="2"/>
    </row>
    <row r="587" spans="81:84" x14ac:dyDescent="0.35">
      <c r="CC587" s="2"/>
      <c r="CD587" s="2"/>
      <c r="CE587" s="2"/>
      <c r="CF587" s="2"/>
    </row>
    <row r="588" spans="81:84" x14ac:dyDescent="0.35">
      <c r="CC588" s="2"/>
      <c r="CD588" s="2"/>
      <c r="CE588" s="2"/>
      <c r="CF588" s="2"/>
    </row>
    <row r="589" spans="81:84" x14ac:dyDescent="0.35">
      <c r="CC589" s="2"/>
      <c r="CD589" s="2"/>
      <c r="CE589" s="2"/>
      <c r="CF589" s="2"/>
    </row>
    <row r="590" spans="81:84" x14ac:dyDescent="0.35">
      <c r="CC590" s="2"/>
      <c r="CD590" s="2"/>
      <c r="CE590" s="2"/>
      <c r="CF590" s="2"/>
    </row>
    <row r="591" spans="81:84" x14ac:dyDescent="0.35">
      <c r="CC591" s="2"/>
      <c r="CD591" s="2"/>
      <c r="CE591" s="2"/>
      <c r="CF591" s="2"/>
    </row>
    <row r="592" spans="81:84" x14ac:dyDescent="0.35">
      <c r="CC592" s="2"/>
      <c r="CD592" s="2"/>
      <c r="CE592" s="2"/>
      <c r="CF592" s="2"/>
    </row>
    <row r="593" spans="81:84" x14ac:dyDescent="0.35">
      <c r="CC593" s="2"/>
      <c r="CD593" s="2"/>
      <c r="CE593" s="2"/>
      <c r="CF593" s="2"/>
    </row>
    <row r="594" spans="81:84" x14ac:dyDescent="0.35">
      <c r="CC594" s="2"/>
      <c r="CD594" s="2"/>
      <c r="CE594" s="2"/>
      <c r="CF594" s="2"/>
    </row>
    <row r="595" spans="81:84" x14ac:dyDescent="0.35">
      <c r="CC595" s="2"/>
      <c r="CD595" s="2"/>
      <c r="CE595" s="2"/>
      <c r="CF595" s="2"/>
    </row>
    <row r="596" spans="81:84" x14ac:dyDescent="0.35">
      <c r="CC596" s="2"/>
      <c r="CD596" s="2"/>
      <c r="CE596" s="2"/>
      <c r="CF596" s="2"/>
    </row>
    <row r="597" spans="81:84" x14ac:dyDescent="0.35">
      <c r="CC597" s="2"/>
      <c r="CD597" s="2"/>
      <c r="CE597" s="2"/>
      <c r="CF597" s="2"/>
    </row>
    <row r="598" spans="81:84" x14ac:dyDescent="0.35">
      <c r="CC598" s="2"/>
      <c r="CD598" s="2"/>
      <c r="CE598" s="2"/>
      <c r="CF598" s="2"/>
    </row>
    <row r="599" spans="81:84" x14ac:dyDescent="0.35">
      <c r="CC599" s="2"/>
      <c r="CD599" s="2"/>
      <c r="CE599" s="2"/>
      <c r="CF599" s="2"/>
    </row>
    <row r="600" spans="81:84" x14ac:dyDescent="0.35">
      <c r="CC600" s="2"/>
      <c r="CD600" s="2"/>
      <c r="CE600" s="2"/>
      <c r="CF600" s="2"/>
    </row>
    <row r="601" spans="81:84" x14ac:dyDescent="0.35">
      <c r="CC601" s="2"/>
      <c r="CD601" s="2"/>
      <c r="CE601" s="2"/>
      <c r="CF601" s="2"/>
    </row>
    <row r="602" spans="81:84" x14ac:dyDescent="0.35">
      <c r="CC602" s="2"/>
      <c r="CD602" s="2"/>
      <c r="CE602" s="2"/>
      <c r="CF602" s="2"/>
    </row>
    <row r="603" spans="81:84" x14ac:dyDescent="0.35">
      <c r="CC603" s="2"/>
      <c r="CD603" s="2"/>
      <c r="CE603" s="2"/>
      <c r="CF603" s="2"/>
    </row>
    <row r="604" spans="81:84" x14ac:dyDescent="0.35">
      <c r="CC604" s="2"/>
      <c r="CD604" s="2"/>
      <c r="CE604" s="2"/>
      <c r="CF604" s="2"/>
    </row>
    <row r="605" spans="81:84" x14ac:dyDescent="0.35">
      <c r="CC605" s="2"/>
      <c r="CD605" s="2"/>
      <c r="CE605" s="2"/>
      <c r="CF605" s="2"/>
    </row>
    <row r="606" spans="81:84" x14ac:dyDescent="0.35">
      <c r="CC606" s="2"/>
      <c r="CD606" s="2"/>
      <c r="CE606" s="2"/>
      <c r="CF606" s="2"/>
    </row>
    <row r="607" spans="81:84" x14ac:dyDescent="0.35">
      <c r="CC607" s="2"/>
      <c r="CD607" s="2"/>
      <c r="CE607" s="2"/>
      <c r="CF607" s="2"/>
    </row>
    <row r="608" spans="81:84" x14ac:dyDescent="0.35">
      <c r="CC608" s="2"/>
      <c r="CD608" s="2"/>
      <c r="CE608" s="2"/>
      <c r="CF608" s="2"/>
    </row>
    <row r="609" spans="81:84" x14ac:dyDescent="0.35">
      <c r="CC609" s="2"/>
      <c r="CD609" s="2"/>
      <c r="CE609" s="2"/>
      <c r="CF609" s="2"/>
    </row>
    <row r="610" spans="81:84" x14ac:dyDescent="0.35">
      <c r="CC610" s="2"/>
      <c r="CD610" s="2"/>
      <c r="CE610" s="2"/>
      <c r="CF610" s="2"/>
    </row>
    <row r="611" spans="81:84" x14ac:dyDescent="0.35">
      <c r="CC611" s="2"/>
      <c r="CD611" s="2"/>
      <c r="CE611" s="2"/>
      <c r="CF611" s="2"/>
    </row>
    <row r="612" spans="81:84" x14ac:dyDescent="0.35">
      <c r="CC612" s="2"/>
      <c r="CD612" s="2"/>
      <c r="CE612" s="2"/>
      <c r="CF612" s="2"/>
    </row>
    <row r="613" spans="81:84" x14ac:dyDescent="0.35">
      <c r="CC613" s="2"/>
      <c r="CD613" s="2"/>
      <c r="CE613" s="2"/>
      <c r="CF613" s="2"/>
    </row>
    <row r="614" spans="81:84" x14ac:dyDescent="0.35">
      <c r="CC614" s="2"/>
      <c r="CD614" s="2"/>
      <c r="CE614" s="2"/>
      <c r="CF614" s="2"/>
    </row>
    <row r="615" spans="81:84" x14ac:dyDescent="0.35">
      <c r="CC615" s="2"/>
      <c r="CD615" s="2"/>
      <c r="CE615" s="2"/>
      <c r="CF615" s="2"/>
    </row>
    <row r="616" spans="81:84" x14ac:dyDescent="0.35">
      <c r="CC616" s="2"/>
      <c r="CD616" s="2"/>
      <c r="CE616" s="2"/>
      <c r="CF616" s="2"/>
    </row>
    <row r="617" spans="81:84" x14ac:dyDescent="0.35">
      <c r="CC617" s="2"/>
      <c r="CD617" s="2"/>
      <c r="CE617" s="2"/>
      <c r="CF617" s="2"/>
    </row>
    <row r="618" spans="81:84" x14ac:dyDescent="0.35">
      <c r="CC618" s="2"/>
      <c r="CD618" s="2"/>
      <c r="CE618" s="2"/>
      <c r="CF618" s="2"/>
    </row>
    <row r="619" spans="81:84" x14ac:dyDescent="0.35">
      <c r="CC619" s="2"/>
      <c r="CD619" s="2"/>
      <c r="CE619" s="2"/>
      <c r="CF619" s="2"/>
    </row>
    <row r="620" spans="81:84" x14ac:dyDescent="0.35">
      <c r="CC620" s="2"/>
      <c r="CD620" s="2"/>
      <c r="CE620" s="2"/>
      <c r="CF620" s="2"/>
    </row>
    <row r="621" spans="81:84" x14ac:dyDescent="0.35">
      <c r="CC621" s="2"/>
      <c r="CD621" s="2"/>
      <c r="CE621" s="2"/>
      <c r="CF621" s="2"/>
    </row>
    <row r="622" spans="81:84" x14ac:dyDescent="0.35">
      <c r="CC622" s="2"/>
      <c r="CD622" s="2"/>
      <c r="CE622" s="2"/>
      <c r="CF622" s="2"/>
    </row>
    <row r="623" spans="81:84" x14ac:dyDescent="0.35">
      <c r="CC623" s="2"/>
      <c r="CD623" s="2"/>
      <c r="CE623" s="2"/>
      <c r="CF623" s="2"/>
    </row>
    <row r="624" spans="81:84" x14ac:dyDescent="0.35">
      <c r="CC624" s="2"/>
      <c r="CD624" s="2"/>
      <c r="CE624" s="2"/>
      <c r="CF624" s="2"/>
    </row>
    <row r="625" spans="81:84" x14ac:dyDescent="0.35">
      <c r="CC625" s="2"/>
      <c r="CD625" s="2"/>
      <c r="CE625" s="2"/>
      <c r="CF625" s="2"/>
    </row>
    <row r="626" spans="81:84" x14ac:dyDescent="0.35">
      <c r="CC626" s="2"/>
      <c r="CD626" s="2"/>
      <c r="CE626" s="2"/>
      <c r="CF626" s="2"/>
    </row>
    <row r="627" spans="81:84" x14ac:dyDescent="0.35">
      <c r="CC627" s="2"/>
      <c r="CD627" s="2"/>
      <c r="CE627" s="2"/>
      <c r="CF627" s="2"/>
    </row>
    <row r="628" spans="81:84" x14ac:dyDescent="0.35">
      <c r="CC628" s="2"/>
      <c r="CD628" s="2"/>
      <c r="CE628" s="2"/>
      <c r="CF628" s="2"/>
    </row>
    <row r="629" spans="81:84" x14ac:dyDescent="0.35">
      <c r="CC629" s="2"/>
      <c r="CD629" s="2"/>
      <c r="CE629" s="2"/>
      <c r="CF629" s="2"/>
    </row>
    <row r="630" spans="81:84" x14ac:dyDescent="0.35">
      <c r="CC630" s="2"/>
      <c r="CD630" s="2"/>
      <c r="CE630" s="2"/>
      <c r="CF630" s="2"/>
    </row>
    <row r="631" spans="81:84" x14ac:dyDescent="0.35">
      <c r="CC631" s="2"/>
      <c r="CD631" s="2"/>
      <c r="CE631" s="2"/>
      <c r="CF631" s="2"/>
    </row>
    <row r="632" spans="81:84" x14ac:dyDescent="0.35">
      <c r="CC632" s="2"/>
      <c r="CD632" s="2"/>
      <c r="CE632" s="2"/>
      <c r="CF632" s="2"/>
    </row>
    <row r="633" spans="81:84" x14ac:dyDescent="0.35">
      <c r="CC633" s="2"/>
      <c r="CD633" s="2"/>
      <c r="CE633" s="2"/>
      <c r="CF633" s="2"/>
    </row>
    <row r="634" spans="81:84" x14ac:dyDescent="0.35">
      <c r="CC634" s="2"/>
      <c r="CD634" s="2"/>
      <c r="CE634" s="2"/>
      <c r="CF634" s="2"/>
    </row>
    <row r="635" spans="81:84" x14ac:dyDescent="0.35">
      <c r="CC635" s="2"/>
      <c r="CD635" s="2"/>
      <c r="CE635" s="2"/>
      <c r="CF635" s="2"/>
    </row>
    <row r="636" spans="81:84" x14ac:dyDescent="0.35">
      <c r="CC636" s="2"/>
      <c r="CD636" s="2"/>
      <c r="CE636" s="2"/>
      <c r="CF636" s="2"/>
    </row>
    <row r="637" spans="81:84" x14ac:dyDescent="0.35">
      <c r="CC637" s="2"/>
      <c r="CD637" s="2"/>
      <c r="CE637" s="2"/>
      <c r="CF637" s="2"/>
    </row>
    <row r="638" spans="81:84" x14ac:dyDescent="0.35">
      <c r="CC638" s="2"/>
      <c r="CD638" s="2"/>
      <c r="CE638" s="2"/>
      <c r="CF638" s="2"/>
    </row>
    <row r="639" spans="81:84" x14ac:dyDescent="0.35">
      <c r="CC639" s="2"/>
      <c r="CD639" s="2"/>
      <c r="CE639" s="2"/>
      <c r="CF639" s="2"/>
    </row>
    <row r="640" spans="81:84" x14ac:dyDescent="0.35">
      <c r="CC640" s="2"/>
      <c r="CD640" s="2"/>
      <c r="CE640" s="2"/>
      <c r="CF640" s="2"/>
    </row>
    <row r="641" spans="81:84" x14ac:dyDescent="0.35">
      <c r="CC641" s="2"/>
      <c r="CD641" s="2"/>
      <c r="CE641" s="2"/>
      <c r="CF641" s="2"/>
    </row>
    <row r="642" spans="81:84" x14ac:dyDescent="0.35">
      <c r="CC642" s="2"/>
      <c r="CD642" s="2"/>
      <c r="CE642" s="2"/>
      <c r="CF642" s="2"/>
    </row>
    <row r="643" spans="81:84" x14ac:dyDescent="0.35">
      <c r="CC643" s="2"/>
      <c r="CD643" s="2"/>
      <c r="CE643" s="2"/>
      <c r="CF643" s="2"/>
    </row>
    <row r="644" spans="81:84" x14ac:dyDescent="0.35">
      <c r="CC644" s="2"/>
      <c r="CD644" s="2"/>
      <c r="CE644" s="2"/>
      <c r="CF644" s="2"/>
    </row>
    <row r="645" spans="81:84" x14ac:dyDescent="0.35">
      <c r="CC645" s="2"/>
      <c r="CD645" s="2"/>
      <c r="CE645" s="2"/>
      <c r="CF645" s="2"/>
    </row>
    <row r="646" spans="81:84" x14ac:dyDescent="0.35">
      <c r="CC646" s="2"/>
      <c r="CD646" s="2"/>
      <c r="CE646" s="2"/>
      <c r="CF646" s="2"/>
    </row>
    <row r="647" spans="81:84" x14ac:dyDescent="0.35">
      <c r="CC647" s="2"/>
      <c r="CD647" s="2"/>
      <c r="CE647" s="2"/>
      <c r="CF647" s="2"/>
    </row>
    <row r="648" spans="81:84" x14ac:dyDescent="0.35">
      <c r="CC648" s="2"/>
      <c r="CD648" s="2"/>
      <c r="CE648" s="2"/>
      <c r="CF648" s="2"/>
    </row>
    <row r="649" spans="81:84" x14ac:dyDescent="0.35">
      <c r="CC649" s="2"/>
      <c r="CD649" s="2"/>
      <c r="CE649" s="2"/>
      <c r="CF649" s="2"/>
    </row>
    <row r="650" spans="81:84" x14ac:dyDescent="0.35">
      <c r="CC650" s="2"/>
      <c r="CD650" s="2"/>
      <c r="CE650" s="2"/>
      <c r="CF650" s="2"/>
    </row>
    <row r="651" spans="81:84" x14ac:dyDescent="0.35">
      <c r="CC651" s="2"/>
      <c r="CD651" s="2"/>
      <c r="CE651" s="2"/>
      <c r="CF651" s="2"/>
    </row>
    <row r="652" spans="81:84" x14ac:dyDescent="0.35">
      <c r="CC652" s="2"/>
      <c r="CD652" s="2"/>
      <c r="CE652" s="2"/>
      <c r="CF652" s="2"/>
    </row>
    <row r="653" spans="81:84" x14ac:dyDescent="0.35">
      <c r="CC653" s="2"/>
      <c r="CD653" s="2"/>
      <c r="CE653" s="2"/>
      <c r="CF653" s="2"/>
    </row>
    <row r="654" spans="81:84" x14ac:dyDescent="0.35">
      <c r="CC654" s="2"/>
      <c r="CD654" s="2"/>
      <c r="CE654" s="2"/>
      <c r="CF654" s="2"/>
    </row>
    <row r="655" spans="81:84" x14ac:dyDescent="0.35">
      <c r="CC655" s="2"/>
      <c r="CD655" s="2"/>
      <c r="CE655" s="2"/>
      <c r="CF655" s="2"/>
    </row>
    <row r="656" spans="81:84" x14ac:dyDescent="0.35">
      <c r="CC656" s="2"/>
      <c r="CD656" s="2"/>
      <c r="CE656" s="2"/>
      <c r="CF656" s="2"/>
    </row>
    <row r="657" spans="81:84" x14ac:dyDescent="0.35">
      <c r="CC657" s="2"/>
      <c r="CD657" s="2"/>
      <c r="CE657" s="2"/>
      <c r="CF657" s="2"/>
    </row>
    <row r="658" spans="81:84" x14ac:dyDescent="0.35">
      <c r="CC658" s="2"/>
      <c r="CD658" s="2"/>
      <c r="CE658" s="2"/>
      <c r="CF658" s="2"/>
    </row>
    <row r="659" spans="81:84" x14ac:dyDescent="0.35">
      <c r="CC659" s="2"/>
      <c r="CD659" s="2"/>
      <c r="CE659" s="2"/>
      <c r="CF659" s="2"/>
    </row>
    <row r="660" spans="81:84" x14ac:dyDescent="0.35">
      <c r="CC660" s="2"/>
      <c r="CD660" s="2"/>
      <c r="CE660" s="2"/>
      <c r="CF660" s="2"/>
    </row>
    <row r="661" spans="81:84" x14ac:dyDescent="0.35">
      <c r="CC661" s="2"/>
      <c r="CD661" s="2"/>
      <c r="CE661" s="2"/>
      <c r="CF661" s="2"/>
    </row>
    <row r="662" spans="81:84" x14ac:dyDescent="0.35">
      <c r="CC662" s="2"/>
      <c r="CD662" s="2"/>
      <c r="CE662" s="2"/>
      <c r="CF662" s="2"/>
    </row>
    <row r="663" spans="81:84" x14ac:dyDescent="0.35">
      <c r="CC663" s="2"/>
      <c r="CD663" s="2"/>
      <c r="CE663" s="2"/>
      <c r="CF663" s="2"/>
    </row>
    <row r="664" spans="81:84" x14ac:dyDescent="0.35">
      <c r="CC664" s="2"/>
      <c r="CD664" s="2"/>
      <c r="CE664" s="2"/>
      <c r="CF664" s="2"/>
    </row>
    <row r="665" spans="81:84" x14ac:dyDescent="0.35">
      <c r="CC665" s="2"/>
      <c r="CD665" s="2"/>
      <c r="CE665" s="2"/>
      <c r="CF665" s="2"/>
    </row>
    <row r="666" spans="81:84" x14ac:dyDescent="0.35">
      <c r="CC666" s="2"/>
      <c r="CD666" s="2"/>
      <c r="CE666" s="2"/>
      <c r="CF666" s="2"/>
    </row>
    <row r="667" spans="81:84" x14ac:dyDescent="0.35">
      <c r="CC667" s="2"/>
      <c r="CD667" s="2"/>
      <c r="CE667" s="2"/>
      <c r="CF667" s="2"/>
    </row>
    <row r="668" spans="81:84" x14ac:dyDescent="0.35">
      <c r="CC668" s="2"/>
      <c r="CD668" s="2"/>
      <c r="CE668" s="2"/>
      <c r="CF668" s="2"/>
    </row>
    <row r="669" spans="81:84" x14ac:dyDescent="0.35">
      <c r="CC669" s="2"/>
      <c r="CD669" s="2"/>
      <c r="CE669" s="2"/>
      <c r="CF669" s="2"/>
    </row>
    <row r="670" spans="81:84" x14ac:dyDescent="0.35">
      <c r="CC670" s="2"/>
      <c r="CD670" s="2"/>
      <c r="CE670" s="2"/>
      <c r="CF670" s="2"/>
    </row>
    <row r="671" spans="81:84" x14ac:dyDescent="0.35">
      <c r="CC671" s="2"/>
      <c r="CD671" s="2"/>
      <c r="CE671" s="2"/>
      <c r="CF671" s="2"/>
    </row>
    <row r="672" spans="81:84" x14ac:dyDescent="0.35">
      <c r="CC672" s="2"/>
      <c r="CD672" s="2"/>
      <c r="CE672" s="2"/>
      <c r="CF672" s="2"/>
    </row>
    <row r="673" spans="81:84" x14ac:dyDescent="0.35">
      <c r="CC673" s="2"/>
      <c r="CD673" s="2"/>
      <c r="CE673" s="2"/>
      <c r="CF673" s="2"/>
    </row>
    <row r="674" spans="81:84" x14ac:dyDescent="0.35">
      <c r="CC674" s="2"/>
      <c r="CD674" s="2"/>
      <c r="CE674" s="2"/>
      <c r="CF674" s="2"/>
    </row>
    <row r="675" spans="81:84" x14ac:dyDescent="0.35">
      <c r="CC675" s="2"/>
      <c r="CD675" s="2"/>
      <c r="CE675" s="2"/>
      <c r="CF675" s="2"/>
    </row>
    <row r="676" spans="81:84" x14ac:dyDescent="0.35">
      <c r="CC676" s="2"/>
      <c r="CD676" s="2"/>
      <c r="CE676" s="2"/>
      <c r="CF676" s="2"/>
    </row>
    <row r="677" spans="81:84" x14ac:dyDescent="0.35">
      <c r="CC677" s="2"/>
      <c r="CD677" s="2"/>
      <c r="CE677" s="2"/>
      <c r="CF677" s="2"/>
    </row>
    <row r="678" spans="81:84" x14ac:dyDescent="0.35">
      <c r="CC678" s="2"/>
      <c r="CD678" s="2"/>
      <c r="CE678" s="2"/>
      <c r="CF678" s="2"/>
    </row>
    <row r="679" spans="81:84" x14ac:dyDescent="0.35">
      <c r="CC679" s="2"/>
      <c r="CD679" s="2"/>
      <c r="CE679" s="2"/>
      <c r="CF679" s="2"/>
    </row>
    <row r="680" spans="81:84" x14ac:dyDescent="0.35">
      <c r="CC680" s="2"/>
      <c r="CD680" s="2"/>
      <c r="CE680" s="2"/>
      <c r="CF680" s="2"/>
    </row>
    <row r="681" spans="81:84" x14ac:dyDescent="0.35">
      <c r="CC681" s="2"/>
      <c r="CD681" s="2"/>
      <c r="CE681" s="2"/>
      <c r="CF681" s="2"/>
    </row>
    <row r="682" spans="81:84" x14ac:dyDescent="0.35">
      <c r="CC682" s="2"/>
      <c r="CD682" s="2"/>
      <c r="CE682" s="2"/>
      <c r="CF682" s="2"/>
    </row>
    <row r="683" spans="81:84" x14ac:dyDescent="0.35">
      <c r="CC683" s="2"/>
      <c r="CD683" s="2"/>
      <c r="CE683" s="2"/>
      <c r="CF683" s="2"/>
    </row>
    <row r="684" spans="81:84" x14ac:dyDescent="0.35">
      <c r="CC684" s="2"/>
      <c r="CD684" s="2"/>
      <c r="CE684" s="2"/>
      <c r="CF684" s="2"/>
    </row>
    <row r="685" spans="81:84" x14ac:dyDescent="0.35">
      <c r="CC685" s="2"/>
      <c r="CD685" s="2"/>
      <c r="CE685" s="2"/>
      <c r="CF685" s="2"/>
    </row>
    <row r="686" spans="81:84" x14ac:dyDescent="0.35">
      <c r="CC686" s="2"/>
      <c r="CD686" s="2"/>
      <c r="CE686" s="2"/>
      <c r="CF686" s="2"/>
    </row>
    <row r="687" spans="81:84" x14ac:dyDescent="0.35">
      <c r="CC687" s="2"/>
      <c r="CD687" s="2"/>
      <c r="CE687" s="2"/>
      <c r="CF687" s="2"/>
    </row>
    <row r="688" spans="81:84" x14ac:dyDescent="0.35">
      <c r="CC688" s="2"/>
      <c r="CD688" s="2"/>
      <c r="CE688" s="2"/>
      <c r="CF688" s="2"/>
    </row>
    <row r="689" spans="81:84" x14ac:dyDescent="0.35">
      <c r="CC689" s="2"/>
      <c r="CD689" s="2"/>
      <c r="CE689" s="2"/>
      <c r="CF689" s="2"/>
    </row>
    <row r="690" spans="81:84" x14ac:dyDescent="0.35">
      <c r="CC690" s="2"/>
      <c r="CD690" s="2"/>
      <c r="CE690" s="2"/>
      <c r="CF690" s="2"/>
    </row>
    <row r="691" spans="81:84" x14ac:dyDescent="0.35">
      <c r="CC691" s="2"/>
      <c r="CD691" s="2"/>
      <c r="CE691" s="2"/>
      <c r="CF691" s="2"/>
    </row>
    <row r="692" spans="81:84" x14ac:dyDescent="0.35">
      <c r="CC692" s="2"/>
      <c r="CD692" s="2"/>
      <c r="CE692" s="2"/>
      <c r="CF692" s="2"/>
    </row>
    <row r="693" spans="81:84" x14ac:dyDescent="0.35">
      <c r="CC693" s="2"/>
      <c r="CD693" s="2"/>
      <c r="CE693" s="2"/>
      <c r="CF693" s="2"/>
    </row>
    <row r="694" spans="81:84" x14ac:dyDescent="0.35">
      <c r="CC694" s="2"/>
      <c r="CD694" s="2"/>
      <c r="CE694" s="2"/>
      <c r="CF694" s="2"/>
    </row>
    <row r="695" spans="81:84" x14ac:dyDescent="0.35">
      <c r="CC695" s="2"/>
      <c r="CD695" s="2"/>
      <c r="CE695" s="2"/>
      <c r="CF695" s="2"/>
    </row>
    <row r="696" spans="81:84" x14ac:dyDescent="0.35">
      <c r="CC696" s="2"/>
      <c r="CD696" s="2"/>
      <c r="CE696" s="2"/>
      <c r="CF696" s="2"/>
    </row>
    <row r="697" spans="81:84" x14ac:dyDescent="0.35">
      <c r="CC697" s="2"/>
      <c r="CD697" s="2"/>
      <c r="CE697" s="2"/>
      <c r="CF697" s="2"/>
    </row>
    <row r="698" spans="81:84" x14ac:dyDescent="0.35">
      <c r="CC698" s="2"/>
      <c r="CD698" s="2"/>
      <c r="CE698" s="2"/>
      <c r="CF698" s="2"/>
    </row>
    <row r="699" spans="81:84" x14ac:dyDescent="0.35">
      <c r="CC699" s="2"/>
      <c r="CD699" s="2"/>
      <c r="CE699" s="2"/>
      <c r="CF699" s="2"/>
    </row>
    <row r="700" spans="81:84" x14ac:dyDescent="0.35">
      <c r="CC700" s="2"/>
      <c r="CD700" s="2"/>
      <c r="CE700" s="2"/>
      <c r="CF700" s="2"/>
    </row>
    <row r="701" spans="81:84" x14ac:dyDescent="0.35">
      <c r="CC701" s="2"/>
      <c r="CD701" s="2"/>
      <c r="CE701" s="2"/>
      <c r="CF701" s="2"/>
    </row>
    <row r="702" spans="81:84" x14ac:dyDescent="0.35">
      <c r="CC702" s="2"/>
      <c r="CD702" s="2"/>
      <c r="CE702" s="2"/>
      <c r="CF702" s="2"/>
    </row>
    <row r="703" spans="81:84" x14ac:dyDescent="0.35">
      <c r="CC703" s="2"/>
      <c r="CD703" s="2"/>
      <c r="CE703" s="2"/>
      <c r="CF703" s="2"/>
    </row>
    <row r="704" spans="81:84" x14ac:dyDescent="0.35">
      <c r="CC704" s="2"/>
      <c r="CD704" s="2"/>
      <c r="CE704" s="2"/>
      <c r="CF704" s="2"/>
    </row>
    <row r="705" spans="81:84" x14ac:dyDescent="0.35">
      <c r="CC705" s="2"/>
      <c r="CD705" s="2"/>
      <c r="CE705" s="2"/>
      <c r="CF705" s="2"/>
    </row>
    <row r="706" spans="81:84" x14ac:dyDescent="0.35">
      <c r="CC706" s="2"/>
      <c r="CD706" s="2"/>
      <c r="CE706" s="2"/>
      <c r="CF706" s="2"/>
    </row>
    <row r="707" spans="81:84" x14ac:dyDescent="0.35">
      <c r="CC707" s="2"/>
      <c r="CD707" s="2"/>
      <c r="CE707" s="2"/>
      <c r="CF707" s="2"/>
    </row>
    <row r="708" spans="81:84" x14ac:dyDescent="0.35">
      <c r="CC708" s="2"/>
      <c r="CD708" s="2"/>
      <c r="CE708" s="2"/>
      <c r="CF708" s="2"/>
    </row>
    <row r="709" spans="81:84" x14ac:dyDescent="0.35">
      <c r="CC709" s="2"/>
      <c r="CD709" s="2"/>
      <c r="CE709" s="2"/>
      <c r="CF709" s="2"/>
    </row>
    <row r="710" spans="81:84" x14ac:dyDescent="0.35">
      <c r="CC710" s="2"/>
      <c r="CD710" s="2"/>
      <c r="CE710" s="2"/>
      <c r="CF710" s="2"/>
    </row>
    <row r="711" spans="81:84" x14ac:dyDescent="0.35">
      <c r="CC711" s="2"/>
      <c r="CD711" s="2"/>
      <c r="CE711" s="2"/>
      <c r="CF711" s="2"/>
    </row>
    <row r="712" spans="81:84" x14ac:dyDescent="0.35">
      <c r="CC712" s="2"/>
      <c r="CD712" s="2"/>
      <c r="CE712" s="2"/>
      <c r="CF712" s="2"/>
    </row>
    <row r="713" spans="81:84" x14ac:dyDescent="0.35">
      <c r="CC713" s="2"/>
      <c r="CD713" s="2"/>
      <c r="CE713" s="2"/>
      <c r="CF713" s="2"/>
    </row>
    <row r="714" spans="81:84" x14ac:dyDescent="0.35">
      <c r="CC714" s="2"/>
      <c r="CD714" s="2"/>
      <c r="CE714" s="2"/>
      <c r="CF714" s="2"/>
    </row>
    <row r="715" spans="81:84" x14ac:dyDescent="0.35">
      <c r="CC715" s="2"/>
      <c r="CD715" s="2"/>
      <c r="CE715" s="2"/>
      <c r="CF715" s="2"/>
    </row>
    <row r="716" spans="81:84" x14ac:dyDescent="0.35">
      <c r="CC716" s="2"/>
      <c r="CD716" s="2"/>
      <c r="CE716" s="2"/>
      <c r="CF716" s="2"/>
    </row>
    <row r="717" spans="81:84" x14ac:dyDescent="0.35">
      <c r="CC717" s="2"/>
      <c r="CD717" s="2"/>
      <c r="CE717" s="2"/>
      <c r="CF717" s="2"/>
    </row>
    <row r="718" spans="81:84" x14ac:dyDescent="0.35">
      <c r="CC718" s="2"/>
      <c r="CD718" s="2"/>
      <c r="CE718" s="2"/>
      <c r="CF718" s="2"/>
    </row>
    <row r="719" spans="81:84" x14ac:dyDescent="0.35">
      <c r="CC719" s="2"/>
      <c r="CD719" s="2"/>
      <c r="CE719" s="2"/>
      <c r="CF719" s="2"/>
    </row>
    <row r="720" spans="81:84" x14ac:dyDescent="0.35">
      <c r="CC720" s="2"/>
      <c r="CD720" s="2"/>
      <c r="CE720" s="2"/>
      <c r="CF720" s="2"/>
    </row>
    <row r="721" spans="81:84" x14ac:dyDescent="0.35">
      <c r="CC721" s="2"/>
      <c r="CD721" s="2"/>
      <c r="CE721" s="2"/>
      <c r="CF721" s="2"/>
    </row>
    <row r="722" spans="81:84" x14ac:dyDescent="0.35">
      <c r="CC722" s="2"/>
      <c r="CD722" s="2"/>
      <c r="CE722" s="2"/>
      <c r="CF722" s="2"/>
    </row>
    <row r="723" spans="81:84" x14ac:dyDescent="0.35">
      <c r="CC723" s="2"/>
      <c r="CD723" s="2"/>
      <c r="CE723" s="2"/>
      <c r="CF723" s="2"/>
    </row>
    <row r="724" spans="81:84" x14ac:dyDescent="0.35">
      <c r="CC724" s="2"/>
      <c r="CD724" s="2"/>
      <c r="CE724" s="2"/>
      <c r="CF724" s="2"/>
    </row>
    <row r="725" spans="81:84" x14ac:dyDescent="0.35">
      <c r="CC725" s="2"/>
      <c r="CD725" s="2"/>
      <c r="CE725" s="2"/>
      <c r="CF725" s="2"/>
    </row>
    <row r="726" spans="81:84" x14ac:dyDescent="0.35">
      <c r="CC726" s="2"/>
      <c r="CD726" s="2"/>
      <c r="CE726" s="2"/>
      <c r="CF726" s="2"/>
    </row>
    <row r="727" spans="81:84" x14ac:dyDescent="0.35">
      <c r="CC727" s="2"/>
      <c r="CD727" s="2"/>
      <c r="CE727" s="2"/>
      <c r="CF727" s="2"/>
    </row>
    <row r="728" spans="81:84" x14ac:dyDescent="0.35">
      <c r="CC728" s="2"/>
      <c r="CD728" s="2"/>
      <c r="CE728" s="2"/>
      <c r="CF728" s="2"/>
    </row>
    <row r="729" spans="81:84" x14ac:dyDescent="0.35">
      <c r="CC729" s="2"/>
      <c r="CD729" s="2"/>
      <c r="CE729" s="2"/>
      <c r="CF729" s="2"/>
    </row>
    <row r="730" spans="81:84" x14ac:dyDescent="0.35">
      <c r="CC730" s="2"/>
      <c r="CD730" s="2"/>
      <c r="CE730" s="2"/>
      <c r="CF730" s="2"/>
    </row>
    <row r="731" spans="81:84" x14ac:dyDescent="0.35">
      <c r="CC731" s="2"/>
      <c r="CD731" s="2"/>
      <c r="CE731" s="2"/>
      <c r="CF731" s="2"/>
    </row>
    <row r="732" spans="81:84" x14ac:dyDescent="0.35">
      <c r="CC732" s="2"/>
      <c r="CD732" s="2"/>
      <c r="CE732" s="2"/>
      <c r="CF732" s="2"/>
    </row>
    <row r="733" spans="81:84" x14ac:dyDescent="0.35">
      <c r="CC733" s="2"/>
      <c r="CD733" s="2"/>
      <c r="CE733" s="2"/>
      <c r="CF733" s="2"/>
    </row>
    <row r="734" spans="81:84" x14ac:dyDescent="0.35">
      <c r="CC734" s="2"/>
      <c r="CD734" s="2"/>
      <c r="CE734" s="2"/>
      <c r="CF734" s="2"/>
    </row>
    <row r="735" spans="81:84" x14ac:dyDescent="0.35">
      <c r="CC735" s="2"/>
      <c r="CD735" s="2"/>
      <c r="CE735" s="2"/>
      <c r="CF735" s="2"/>
    </row>
    <row r="736" spans="81:84" x14ac:dyDescent="0.35">
      <c r="CC736" s="2"/>
      <c r="CD736" s="2"/>
      <c r="CE736" s="2"/>
      <c r="CF736" s="2"/>
    </row>
    <row r="737" spans="81:84" x14ac:dyDescent="0.35">
      <c r="CC737" s="2"/>
      <c r="CD737" s="2"/>
      <c r="CE737" s="2"/>
      <c r="CF737" s="2"/>
    </row>
    <row r="738" spans="81:84" x14ac:dyDescent="0.35">
      <c r="CC738" s="2"/>
      <c r="CD738" s="2"/>
      <c r="CE738" s="2"/>
      <c r="CF738" s="2"/>
    </row>
    <row r="739" spans="81:84" x14ac:dyDescent="0.35">
      <c r="CC739" s="2"/>
      <c r="CD739" s="2"/>
      <c r="CE739" s="2"/>
      <c r="CF739" s="2"/>
    </row>
    <row r="740" spans="81:84" x14ac:dyDescent="0.35">
      <c r="CC740" s="2"/>
      <c r="CD740" s="2"/>
      <c r="CE740" s="2"/>
      <c r="CF740" s="2"/>
    </row>
    <row r="741" spans="81:84" x14ac:dyDescent="0.35">
      <c r="CC741" s="2"/>
      <c r="CD741" s="2"/>
      <c r="CE741" s="2"/>
      <c r="CF741" s="2"/>
    </row>
    <row r="742" spans="81:84" x14ac:dyDescent="0.35">
      <c r="CC742" s="2"/>
      <c r="CD742" s="2"/>
      <c r="CE742" s="2"/>
      <c r="CF742" s="2"/>
    </row>
    <row r="743" spans="81:84" x14ac:dyDescent="0.35">
      <c r="CC743" s="2"/>
      <c r="CD743" s="2"/>
      <c r="CE743" s="2"/>
      <c r="CF743" s="2"/>
    </row>
    <row r="744" spans="81:84" x14ac:dyDescent="0.35">
      <c r="CC744" s="2"/>
      <c r="CD744" s="2"/>
      <c r="CE744" s="2"/>
      <c r="CF744" s="2"/>
    </row>
    <row r="745" spans="81:84" x14ac:dyDescent="0.35">
      <c r="CC745" s="2"/>
      <c r="CD745" s="2"/>
      <c r="CE745" s="2"/>
      <c r="CF745" s="2"/>
    </row>
    <row r="746" spans="81:84" x14ac:dyDescent="0.35">
      <c r="CC746" s="2"/>
      <c r="CD746" s="2"/>
      <c r="CE746" s="2"/>
      <c r="CF746" s="2"/>
    </row>
    <row r="747" spans="81:84" x14ac:dyDescent="0.35">
      <c r="CC747" s="2"/>
      <c r="CD747" s="2"/>
      <c r="CE747" s="2"/>
      <c r="CF747" s="2"/>
    </row>
    <row r="748" spans="81:84" x14ac:dyDescent="0.35">
      <c r="CC748" s="2"/>
      <c r="CD748" s="2"/>
      <c r="CE748" s="2"/>
      <c r="CF748" s="2"/>
    </row>
    <row r="749" spans="81:84" x14ac:dyDescent="0.35">
      <c r="CC749" s="2"/>
      <c r="CD749" s="2"/>
      <c r="CE749" s="2"/>
      <c r="CF749" s="2"/>
    </row>
    <row r="750" spans="81:84" x14ac:dyDescent="0.35">
      <c r="CC750" s="2"/>
      <c r="CD750" s="2"/>
      <c r="CE750" s="2"/>
      <c r="CF750" s="2"/>
    </row>
    <row r="751" spans="81:84" x14ac:dyDescent="0.35">
      <c r="CC751" s="2"/>
      <c r="CD751" s="2"/>
      <c r="CE751" s="2"/>
      <c r="CF751" s="2"/>
    </row>
    <row r="752" spans="81:84" x14ac:dyDescent="0.35">
      <c r="CC752" s="2"/>
      <c r="CD752" s="2"/>
      <c r="CE752" s="2"/>
      <c r="CF752" s="2"/>
    </row>
    <row r="753" spans="81:84" x14ac:dyDescent="0.35">
      <c r="CC753" s="2"/>
      <c r="CD753" s="2"/>
      <c r="CE753" s="2"/>
      <c r="CF753" s="2"/>
    </row>
    <row r="754" spans="81:84" x14ac:dyDescent="0.35">
      <c r="CC754" s="2"/>
      <c r="CD754" s="2"/>
      <c r="CE754" s="2"/>
      <c r="CF754" s="2"/>
    </row>
    <row r="755" spans="81:84" x14ac:dyDescent="0.35">
      <c r="CC755" s="2"/>
      <c r="CD755" s="2"/>
      <c r="CE755" s="2"/>
      <c r="CF755" s="2"/>
    </row>
    <row r="756" spans="81:84" x14ac:dyDescent="0.35">
      <c r="CC756" s="2"/>
      <c r="CD756" s="2"/>
      <c r="CE756" s="2"/>
      <c r="CF756" s="2"/>
    </row>
    <row r="757" spans="81:84" x14ac:dyDescent="0.35">
      <c r="CC757" s="2"/>
      <c r="CD757" s="2"/>
      <c r="CE757" s="2"/>
      <c r="CF757" s="2"/>
    </row>
    <row r="758" spans="81:84" x14ac:dyDescent="0.35">
      <c r="CC758" s="2"/>
      <c r="CD758" s="2"/>
      <c r="CE758" s="2"/>
      <c r="CF758" s="2"/>
    </row>
    <row r="759" spans="81:84" x14ac:dyDescent="0.35">
      <c r="CC759" s="2"/>
      <c r="CD759" s="2"/>
      <c r="CE759" s="2"/>
      <c r="CF759" s="2"/>
    </row>
    <row r="760" spans="81:84" x14ac:dyDescent="0.35">
      <c r="CC760" s="2"/>
      <c r="CD760" s="2"/>
      <c r="CE760" s="2"/>
      <c r="CF760" s="2"/>
    </row>
    <row r="761" spans="81:84" x14ac:dyDescent="0.35">
      <c r="CC761" s="2"/>
      <c r="CD761" s="2"/>
      <c r="CE761" s="2"/>
      <c r="CF761" s="2"/>
    </row>
    <row r="762" spans="81:84" x14ac:dyDescent="0.35">
      <c r="CC762" s="2"/>
      <c r="CD762" s="2"/>
      <c r="CE762" s="2"/>
      <c r="CF762" s="2"/>
    </row>
    <row r="763" spans="81:84" x14ac:dyDescent="0.35">
      <c r="CC763" s="2"/>
      <c r="CD763" s="2"/>
      <c r="CE763" s="2"/>
      <c r="CF763" s="2"/>
    </row>
    <row r="764" spans="81:84" x14ac:dyDescent="0.35">
      <c r="CC764" s="2"/>
      <c r="CD764" s="2"/>
      <c r="CE764" s="2"/>
      <c r="CF764" s="2"/>
    </row>
    <row r="765" spans="81:84" x14ac:dyDescent="0.35">
      <c r="CC765" s="2"/>
      <c r="CD765" s="2"/>
      <c r="CE765" s="2"/>
      <c r="CF765" s="2"/>
    </row>
    <row r="766" spans="81:84" x14ac:dyDescent="0.35">
      <c r="CC766" s="2"/>
      <c r="CD766" s="2"/>
      <c r="CE766" s="2"/>
      <c r="CF766" s="2"/>
    </row>
    <row r="767" spans="81:84" x14ac:dyDescent="0.35">
      <c r="CC767" s="2"/>
      <c r="CD767" s="2"/>
      <c r="CE767" s="2"/>
      <c r="CF767" s="2"/>
    </row>
    <row r="768" spans="81:84" x14ac:dyDescent="0.35">
      <c r="CC768" s="2"/>
      <c r="CD768" s="2"/>
      <c r="CE768" s="2"/>
      <c r="CF768" s="2"/>
    </row>
    <row r="769" spans="81:84" x14ac:dyDescent="0.35">
      <c r="CC769" s="2"/>
      <c r="CD769" s="2"/>
      <c r="CE769" s="2"/>
      <c r="CF769" s="2"/>
    </row>
    <row r="770" spans="81:84" x14ac:dyDescent="0.35">
      <c r="CC770" s="2"/>
      <c r="CD770" s="2"/>
      <c r="CE770" s="2"/>
      <c r="CF770" s="2"/>
    </row>
    <row r="771" spans="81:84" x14ac:dyDescent="0.35">
      <c r="CC771" s="2"/>
      <c r="CD771" s="2"/>
      <c r="CE771" s="2"/>
      <c r="CF771" s="2"/>
    </row>
    <row r="772" spans="81:84" x14ac:dyDescent="0.35">
      <c r="CC772" s="2"/>
      <c r="CD772" s="2"/>
      <c r="CE772" s="2"/>
      <c r="CF772" s="2"/>
    </row>
    <row r="773" spans="81:84" x14ac:dyDescent="0.35">
      <c r="CC773" s="2"/>
      <c r="CD773" s="2"/>
      <c r="CE773" s="2"/>
      <c r="CF773" s="2"/>
    </row>
    <row r="774" spans="81:84" x14ac:dyDescent="0.35">
      <c r="CC774" s="2"/>
      <c r="CD774" s="2"/>
      <c r="CE774" s="2"/>
      <c r="CF774" s="2"/>
    </row>
    <row r="775" spans="81:84" x14ac:dyDescent="0.35">
      <c r="CC775" s="2"/>
      <c r="CD775" s="2"/>
      <c r="CE775" s="2"/>
      <c r="CF775" s="2"/>
    </row>
    <row r="776" spans="81:84" x14ac:dyDescent="0.35">
      <c r="CC776" s="2"/>
      <c r="CD776" s="2"/>
      <c r="CE776" s="2"/>
      <c r="CF776" s="2"/>
    </row>
    <row r="777" spans="81:84" x14ac:dyDescent="0.35">
      <c r="CC777" s="2"/>
      <c r="CD777" s="2"/>
      <c r="CE777" s="2"/>
      <c r="CF777" s="2"/>
    </row>
    <row r="778" spans="81:84" x14ac:dyDescent="0.35">
      <c r="CC778" s="2"/>
      <c r="CD778" s="2"/>
      <c r="CE778" s="2"/>
      <c r="CF778" s="2"/>
    </row>
    <row r="779" spans="81:84" x14ac:dyDescent="0.35">
      <c r="CC779" s="2"/>
      <c r="CD779" s="2"/>
      <c r="CE779" s="2"/>
      <c r="CF779" s="2"/>
    </row>
    <row r="780" spans="81:84" x14ac:dyDescent="0.35">
      <c r="CC780" s="2"/>
      <c r="CD780" s="2"/>
      <c r="CE780" s="2"/>
      <c r="CF780" s="2"/>
    </row>
    <row r="781" spans="81:84" x14ac:dyDescent="0.35">
      <c r="CC781" s="2"/>
      <c r="CD781" s="2"/>
      <c r="CE781" s="2"/>
      <c r="CF781" s="2"/>
    </row>
    <row r="782" spans="81:84" x14ac:dyDescent="0.35">
      <c r="CC782" s="2"/>
      <c r="CD782" s="2"/>
      <c r="CE782" s="2"/>
      <c r="CF782" s="2"/>
    </row>
    <row r="783" spans="81:84" x14ac:dyDescent="0.35">
      <c r="CC783" s="2"/>
      <c r="CD783" s="2"/>
      <c r="CE783" s="2"/>
      <c r="CF783" s="2"/>
    </row>
    <row r="784" spans="81:84" x14ac:dyDescent="0.35">
      <c r="CC784" s="2"/>
      <c r="CD784" s="2"/>
      <c r="CE784" s="2"/>
      <c r="CF784" s="2"/>
    </row>
    <row r="785" spans="81:84" x14ac:dyDescent="0.35">
      <c r="CC785" s="2"/>
      <c r="CD785" s="2"/>
      <c r="CE785" s="2"/>
      <c r="CF785" s="2"/>
    </row>
    <row r="786" spans="81:84" x14ac:dyDescent="0.35">
      <c r="CC786" s="2"/>
      <c r="CD786" s="2"/>
      <c r="CE786" s="2"/>
      <c r="CF786" s="2"/>
    </row>
    <row r="787" spans="81:84" x14ac:dyDescent="0.35">
      <c r="CC787" s="2"/>
      <c r="CD787" s="2"/>
      <c r="CE787" s="2"/>
      <c r="CF787" s="2"/>
    </row>
    <row r="788" spans="81:84" x14ac:dyDescent="0.35">
      <c r="CC788" s="2"/>
      <c r="CD788" s="2"/>
      <c r="CE788" s="2"/>
      <c r="CF788" s="2"/>
    </row>
    <row r="789" spans="81:84" x14ac:dyDescent="0.35">
      <c r="CC789" s="2"/>
      <c r="CD789" s="2"/>
      <c r="CE789" s="2"/>
      <c r="CF789" s="2"/>
    </row>
    <row r="790" spans="81:84" x14ac:dyDescent="0.35">
      <c r="CC790" s="2"/>
      <c r="CD790" s="2"/>
      <c r="CE790" s="2"/>
      <c r="CF790" s="2"/>
    </row>
    <row r="791" spans="81:84" x14ac:dyDescent="0.35">
      <c r="CC791" s="2"/>
      <c r="CD791" s="2"/>
      <c r="CE791" s="2"/>
      <c r="CF791" s="2"/>
    </row>
    <row r="792" spans="81:84" x14ac:dyDescent="0.35">
      <c r="CC792" s="2"/>
      <c r="CD792" s="2"/>
      <c r="CE792" s="2"/>
      <c r="CF792" s="2"/>
    </row>
    <row r="793" spans="81:84" x14ac:dyDescent="0.35">
      <c r="CC793" s="2"/>
      <c r="CD793" s="2"/>
      <c r="CE793" s="2"/>
      <c r="CF793" s="2"/>
    </row>
    <row r="794" spans="81:84" x14ac:dyDescent="0.35">
      <c r="CC794" s="2"/>
      <c r="CD794" s="2"/>
      <c r="CE794" s="2"/>
      <c r="CF794" s="2"/>
    </row>
    <row r="795" spans="81:84" x14ac:dyDescent="0.35">
      <c r="CC795" s="2"/>
      <c r="CD795" s="2"/>
      <c r="CE795" s="2"/>
      <c r="CF795" s="2"/>
    </row>
    <row r="796" spans="81:84" x14ac:dyDescent="0.35">
      <c r="CC796" s="2"/>
      <c r="CD796" s="2"/>
      <c r="CE796" s="2"/>
      <c r="CF796" s="2"/>
    </row>
    <row r="797" spans="81:84" x14ac:dyDescent="0.35">
      <c r="CC797" s="2"/>
      <c r="CD797" s="2"/>
      <c r="CE797" s="2"/>
      <c r="CF797" s="2"/>
    </row>
    <row r="798" spans="81:84" x14ac:dyDescent="0.35">
      <c r="CC798" s="2"/>
      <c r="CD798" s="2"/>
      <c r="CE798" s="2"/>
      <c r="CF798" s="2"/>
    </row>
    <row r="799" spans="81:84" x14ac:dyDescent="0.35">
      <c r="CC799" s="2"/>
      <c r="CD799" s="2"/>
      <c r="CE799" s="2"/>
      <c r="CF799" s="2"/>
    </row>
    <row r="800" spans="81:84" x14ac:dyDescent="0.35">
      <c r="CC800" s="2"/>
      <c r="CD800" s="2"/>
      <c r="CE800" s="2"/>
      <c r="CF800" s="2"/>
    </row>
    <row r="801" spans="81:84" x14ac:dyDescent="0.35">
      <c r="CC801" s="2"/>
      <c r="CD801" s="2"/>
      <c r="CE801" s="2"/>
      <c r="CF801" s="2"/>
    </row>
    <row r="802" spans="81:84" x14ac:dyDescent="0.35">
      <c r="CC802" s="2"/>
      <c r="CD802" s="2"/>
      <c r="CE802" s="2"/>
      <c r="CF802" s="2"/>
    </row>
    <row r="803" spans="81:84" x14ac:dyDescent="0.35">
      <c r="CC803" s="2"/>
      <c r="CD803" s="2"/>
      <c r="CE803" s="2"/>
      <c r="CF803" s="2"/>
    </row>
    <row r="804" spans="81:84" x14ac:dyDescent="0.35">
      <c r="CC804" s="2"/>
      <c r="CD804" s="2"/>
      <c r="CE804" s="2"/>
      <c r="CF804" s="2"/>
    </row>
    <row r="805" spans="81:84" x14ac:dyDescent="0.35">
      <c r="CC805" s="2"/>
      <c r="CD805" s="2"/>
      <c r="CE805" s="2"/>
      <c r="CF805" s="2"/>
    </row>
    <row r="806" spans="81:84" x14ac:dyDescent="0.35">
      <c r="CC806" s="2"/>
      <c r="CD806" s="2"/>
      <c r="CE806" s="2"/>
      <c r="CF806" s="2"/>
    </row>
    <row r="807" spans="81:84" x14ac:dyDescent="0.35">
      <c r="CC807" s="2"/>
      <c r="CD807" s="2"/>
      <c r="CE807" s="2"/>
      <c r="CF807" s="2"/>
    </row>
    <row r="808" spans="81:84" x14ac:dyDescent="0.35">
      <c r="CC808" s="2"/>
      <c r="CD808" s="2"/>
      <c r="CE808" s="2"/>
      <c r="CF808" s="2"/>
    </row>
    <row r="809" spans="81:84" x14ac:dyDescent="0.35">
      <c r="CC809" s="2"/>
      <c r="CD809" s="2"/>
      <c r="CE809" s="2"/>
      <c r="CF809" s="2"/>
    </row>
    <row r="810" spans="81:84" x14ac:dyDescent="0.35">
      <c r="CC810" s="2"/>
      <c r="CD810" s="2"/>
      <c r="CE810" s="2"/>
      <c r="CF810" s="2"/>
    </row>
    <row r="811" spans="81:84" x14ac:dyDescent="0.35">
      <c r="CC811" s="2"/>
      <c r="CD811" s="2"/>
      <c r="CE811" s="2"/>
      <c r="CF811" s="2"/>
    </row>
    <row r="812" spans="81:84" x14ac:dyDescent="0.35">
      <c r="CC812" s="2"/>
      <c r="CD812" s="2"/>
      <c r="CE812" s="2"/>
      <c r="CF812" s="2"/>
    </row>
    <row r="813" spans="81:84" x14ac:dyDescent="0.35">
      <c r="CC813" s="2"/>
      <c r="CD813" s="2"/>
      <c r="CE813" s="2"/>
      <c r="CF813" s="2"/>
    </row>
    <row r="814" spans="81:84" x14ac:dyDescent="0.35">
      <c r="CC814" s="2"/>
      <c r="CD814" s="2"/>
      <c r="CE814" s="2"/>
      <c r="CF814" s="2"/>
    </row>
    <row r="815" spans="81:84" x14ac:dyDescent="0.35">
      <c r="CC815" s="2"/>
      <c r="CD815" s="2"/>
      <c r="CE815" s="2"/>
      <c r="CF815" s="2"/>
    </row>
    <row r="816" spans="81:84" x14ac:dyDescent="0.35">
      <c r="CC816" s="2"/>
      <c r="CD816" s="2"/>
      <c r="CE816" s="2"/>
      <c r="CF816" s="2"/>
    </row>
    <row r="817" spans="81:84" x14ac:dyDescent="0.35">
      <c r="CC817" s="2"/>
      <c r="CD817" s="2"/>
      <c r="CE817" s="2"/>
      <c r="CF817" s="2"/>
    </row>
    <row r="818" spans="81:84" x14ac:dyDescent="0.35">
      <c r="CC818" s="2"/>
      <c r="CD818" s="2"/>
      <c r="CE818" s="2"/>
      <c r="CF818" s="2"/>
    </row>
    <row r="819" spans="81:84" x14ac:dyDescent="0.35">
      <c r="CC819" s="2"/>
      <c r="CD819" s="2"/>
      <c r="CE819" s="2"/>
      <c r="CF819" s="2"/>
    </row>
    <row r="820" spans="81:84" x14ac:dyDescent="0.35">
      <c r="CC820" s="2"/>
      <c r="CD820" s="2"/>
      <c r="CE820" s="2"/>
      <c r="CF820" s="2"/>
    </row>
    <row r="821" spans="81:84" x14ac:dyDescent="0.35">
      <c r="CC821" s="2"/>
      <c r="CD821" s="2"/>
      <c r="CE821" s="2"/>
      <c r="CF821" s="2"/>
    </row>
    <row r="822" spans="81:84" x14ac:dyDescent="0.35">
      <c r="CC822" s="2"/>
      <c r="CD822" s="2"/>
      <c r="CE822" s="2"/>
      <c r="CF822" s="2"/>
    </row>
    <row r="823" spans="81:84" x14ac:dyDescent="0.35">
      <c r="CC823" s="2"/>
      <c r="CD823" s="2"/>
      <c r="CE823" s="2"/>
      <c r="CF823" s="2"/>
    </row>
    <row r="824" spans="81:84" x14ac:dyDescent="0.35">
      <c r="CC824" s="2"/>
      <c r="CD824" s="2"/>
      <c r="CE824" s="2"/>
      <c r="CF824" s="2"/>
    </row>
    <row r="825" spans="81:84" x14ac:dyDescent="0.35">
      <c r="CC825" s="2"/>
      <c r="CD825" s="2"/>
      <c r="CE825" s="2"/>
      <c r="CF825" s="2"/>
    </row>
    <row r="826" spans="81:84" x14ac:dyDescent="0.35">
      <c r="CC826" s="2"/>
      <c r="CD826" s="2"/>
      <c r="CE826" s="2"/>
      <c r="CF826" s="2"/>
    </row>
    <row r="827" spans="81:84" x14ac:dyDescent="0.35">
      <c r="CC827" s="2"/>
      <c r="CD827" s="2"/>
      <c r="CE827" s="2"/>
      <c r="CF827" s="2"/>
    </row>
    <row r="828" spans="81:84" x14ac:dyDescent="0.35">
      <c r="CC828" s="2"/>
      <c r="CD828" s="2"/>
      <c r="CE828" s="2"/>
      <c r="CF828" s="2"/>
    </row>
    <row r="829" spans="81:84" x14ac:dyDescent="0.35">
      <c r="CC829" s="2"/>
      <c r="CD829" s="2"/>
      <c r="CE829" s="2"/>
      <c r="CF829" s="2"/>
    </row>
    <row r="830" spans="81:84" x14ac:dyDescent="0.35">
      <c r="CC830" s="2"/>
      <c r="CD830" s="2"/>
      <c r="CE830" s="2"/>
      <c r="CF830" s="2"/>
    </row>
    <row r="831" spans="81:84" x14ac:dyDescent="0.35">
      <c r="CC831" s="2"/>
      <c r="CD831" s="2"/>
      <c r="CE831" s="2"/>
      <c r="CF831" s="2"/>
    </row>
    <row r="832" spans="81:84" x14ac:dyDescent="0.35">
      <c r="CC832" s="2"/>
      <c r="CD832" s="2"/>
      <c r="CE832" s="2"/>
      <c r="CF832" s="2"/>
    </row>
    <row r="833" spans="81:84" x14ac:dyDescent="0.35">
      <c r="CC833" s="2"/>
      <c r="CD833" s="2"/>
      <c r="CE833" s="2"/>
      <c r="CF833" s="2"/>
    </row>
    <row r="834" spans="81:84" x14ac:dyDescent="0.35">
      <c r="CC834" s="2"/>
      <c r="CD834" s="2"/>
      <c r="CE834" s="2"/>
      <c r="CF834" s="2"/>
    </row>
    <row r="835" spans="81:84" x14ac:dyDescent="0.35">
      <c r="CC835" s="2"/>
      <c r="CD835" s="2"/>
      <c r="CE835" s="2"/>
      <c r="CF835" s="2"/>
    </row>
    <row r="836" spans="81:84" x14ac:dyDescent="0.35">
      <c r="CC836" s="2"/>
      <c r="CD836" s="2"/>
      <c r="CE836" s="2"/>
      <c r="CF836" s="2"/>
    </row>
    <row r="837" spans="81:84" x14ac:dyDescent="0.35">
      <c r="CC837" s="2"/>
      <c r="CD837" s="2"/>
      <c r="CE837" s="2"/>
      <c r="CF837" s="2"/>
    </row>
    <row r="838" spans="81:84" x14ac:dyDescent="0.35">
      <c r="CC838" s="2"/>
      <c r="CD838" s="2"/>
      <c r="CE838" s="2"/>
      <c r="CF838" s="2"/>
    </row>
    <row r="839" spans="81:84" x14ac:dyDescent="0.35">
      <c r="CC839" s="2"/>
      <c r="CD839" s="2"/>
      <c r="CE839" s="2"/>
      <c r="CF839" s="2"/>
    </row>
    <row r="840" spans="81:84" x14ac:dyDescent="0.35">
      <c r="CC840" s="2"/>
      <c r="CD840" s="2"/>
      <c r="CE840" s="2"/>
      <c r="CF840" s="2"/>
    </row>
    <row r="841" spans="81:84" x14ac:dyDescent="0.35">
      <c r="CC841" s="2"/>
      <c r="CD841" s="2"/>
      <c r="CE841" s="2"/>
      <c r="CF841" s="2"/>
    </row>
    <row r="842" spans="81:84" x14ac:dyDescent="0.35">
      <c r="CC842" s="2"/>
      <c r="CD842" s="2"/>
      <c r="CE842" s="2"/>
      <c r="CF842" s="2"/>
    </row>
    <row r="843" spans="81:84" x14ac:dyDescent="0.35">
      <c r="CC843" s="2"/>
      <c r="CD843" s="2"/>
      <c r="CE843" s="2"/>
      <c r="CF843" s="2"/>
    </row>
    <row r="844" spans="81:84" x14ac:dyDescent="0.35">
      <c r="CC844" s="2"/>
      <c r="CD844" s="2"/>
      <c r="CE844" s="2"/>
      <c r="CF844" s="2"/>
    </row>
    <row r="845" spans="81:84" x14ac:dyDescent="0.35">
      <c r="CC845" s="2"/>
      <c r="CD845" s="2"/>
      <c r="CE845" s="2"/>
      <c r="CF845" s="2"/>
    </row>
    <row r="846" spans="81:84" x14ac:dyDescent="0.35">
      <c r="CC846" s="2"/>
      <c r="CD846" s="2"/>
      <c r="CE846" s="2"/>
      <c r="CF846" s="2"/>
    </row>
    <row r="847" spans="81:84" x14ac:dyDescent="0.35">
      <c r="CC847" s="2"/>
      <c r="CD847" s="2"/>
      <c r="CE847" s="2"/>
      <c r="CF847" s="2"/>
    </row>
    <row r="848" spans="81:84" x14ac:dyDescent="0.35">
      <c r="CC848" s="2"/>
      <c r="CD848" s="2"/>
      <c r="CE848" s="2"/>
      <c r="CF848" s="2"/>
    </row>
    <row r="849" spans="81:84" x14ac:dyDescent="0.35">
      <c r="CC849" s="2"/>
      <c r="CD849" s="2"/>
      <c r="CE849" s="2"/>
      <c r="CF849" s="2"/>
    </row>
    <row r="850" spans="81:84" x14ac:dyDescent="0.35">
      <c r="CC850" s="2"/>
      <c r="CD850" s="2"/>
      <c r="CE850" s="2"/>
      <c r="CF850" s="2"/>
    </row>
    <row r="851" spans="81:84" x14ac:dyDescent="0.35">
      <c r="CC851" s="2"/>
      <c r="CD851" s="2"/>
      <c r="CE851" s="2"/>
      <c r="CF851" s="2"/>
    </row>
    <row r="852" spans="81:84" x14ac:dyDescent="0.35">
      <c r="CC852" s="2"/>
      <c r="CD852" s="2"/>
      <c r="CE852" s="2"/>
      <c r="CF852" s="2"/>
    </row>
    <row r="853" spans="81:84" x14ac:dyDescent="0.35">
      <c r="CC853" s="2"/>
      <c r="CD853" s="2"/>
      <c r="CE853" s="2"/>
      <c r="CF853" s="2"/>
    </row>
    <row r="854" spans="81:84" x14ac:dyDescent="0.35">
      <c r="CC854" s="2"/>
      <c r="CD854" s="2"/>
      <c r="CE854" s="2"/>
      <c r="CF854" s="2"/>
    </row>
    <row r="855" spans="81:84" x14ac:dyDescent="0.35">
      <c r="CC855" s="2"/>
      <c r="CD855" s="2"/>
      <c r="CE855" s="2"/>
      <c r="CF855" s="2"/>
    </row>
    <row r="856" spans="81:84" x14ac:dyDescent="0.35">
      <c r="CC856" s="2"/>
      <c r="CD856" s="2"/>
      <c r="CE856" s="2"/>
      <c r="CF856" s="2"/>
    </row>
    <row r="857" spans="81:84" x14ac:dyDescent="0.35">
      <c r="CC857" s="2"/>
      <c r="CD857" s="2"/>
      <c r="CE857" s="2"/>
      <c r="CF857" s="2"/>
    </row>
    <row r="858" spans="81:84" x14ac:dyDescent="0.35">
      <c r="CC858" s="2"/>
      <c r="CD858" s="2"/>
      <c r="CE858" s="2"/>
      <c r="CF858" s="2"/>
    </row>
    <row r="859" spans="81:84" x14ac:dyDescent="0.35">
      <c r="CC859" s="2"/>
      <c r="CD859" s="2"/>
      <c r="CE859" s="2"/>
      <c r="CF859" s="2"/>
    </row>
    <row r="860" spans="81:84" x14ac:dyDescent="0.35">
      <c r="CC860" s="2"/>
      <c r="CD860" s="2"/>
      <c r="CE860" s="2"/>
      <c r="CF860" s="2"/>
    </row>
    <row r="861" spans="81:84" x14ac:dyDescent="0.35">
      <c r="CC861" s="2"/>
      <c r="CD861" s="2"/>
      <c r="CE861" s="2"/>
      <c r="CF861" s="2"/>
    </row>
    <row r="862" spans="81:84" x14ac:dyDescent="0.35">
      <c r="CC862" s="2"/>
      <c r="CD862" s="2"/>
      <c r="CE862" s="2"/>
      <c r="CF862" s="2"/>
    </row>
    <row r="863" spans="81:84" x14ac:dyDescent="0.35">
      <c r="CC863" s="2"/>
      <c r="CD863" s="2"/>
      <c r="CE863" s="2"/>
      <c r="CF863" s="2"/>
    </row>
    <row r="864" spans="81:84" x14ac:dyDescent="0.35">
      <c r="CC864" s="2"/>
      <c r="CD864" s="2"/>
      <c r="CE864" s="2"/>
      <c r="CF864" s="2"/>
    </row>
    <row r="865" spans="81:84" x14ac:dyDescent="0.35">
      <c r="CC865" s="2"/>
      <c r="CD865" s="2"/>
      <c r="CE865" s="2"/>
      <c r="CF865" s="2"/>
    </row>
    <row r="866" spans="81:84" x14ac:dyDescent="0.35">
      <c r="CC866" s="2"/>
      <c r="CD866" s="2"/>
      <c r="CE866" s="2"/>
      <c r="CF866" s="2"/>
    </row>
    <row r="867" spans="81:84" x14ac:dyDescent="0.35">
      <c r="CC867" s="2"/>
      <c r="CD867" s="2"/>
      <c r="CE867" s="2"/>
      <c r="CF867" s="2"/>
    </row>
    <row r="868" spans="81:84" x14ac:dyDescent="0.35">
      <c r="CC868" s="2"/>
      <c r="CD868" s="2"/>
      <c r="CE868" s="2"/>
      <c r="CF868" s="2"/>
    </row>
    <row r="869" spans="81:84" x14ac:dyDescent="0.35">
      <c r="CC869" s="2"/>
      <c r="CD869" s="2"/>
      <c r="CE869" s="2"/>
      <c r="CF869" s="2"/>
    </row>
    <row r="870" spans="81:84" x14ac:dyDescent="0.35">
      <c r="CC870" s="2"/>
      <c r="CD870" s="2"/>
      <c r="CE870" s="2"/>
      <c r="CF870" s="2"/>
    </row>
    <row r="871" spans="81:84" x14ac:dyDescent="0.35">
      <c r="CC871" s="2"/>
      <c r="CD871" s="2"/>
      <c r="CE871" s="2"/>
      <c r="CF871" s="2"/>
    </row>
    <row r="872" spans="81:84" x14ac:dyDescent="0.35">
      <c r="CC872" s="2"/>
      <c r="CD872" s="2"/>
      <c r="CE872" s="2"/>
      <c r="CF872" s="2"/>
    </row>
    <row r="873" spans="81:84" x14ac:dyDescent="0.35">
      <c r="CC873" s="2"/>
      <c r="CD873" s="2"/>
      <c r="CE873" s="2"/>
      <c r="CF873" s="2"/>
    </row>
    <row r="874" spans="81:84" x14ac:dyDescent="0.35">
      <c r="CC874" s="2"/>
      <c r="CD874" s="2"/>
      <c r="CE874" s="2"/>
      <c r="CF874" s="2"/>
    </row>
    <row r="875" spans="81:84" x14ac:dyDescent="0.35">
      <c r="CC875" s="2"/>
      <c r="CD875" s="2"/>
      <c r="CE875" s="2"/>
      <c r="CF875" s="2"/>
    </row>
    <row r="876" spans="81:84" x14ac:dyDescent="0.35">
      <c r="CC876" s="2"/>
      <c r="CD876" s="2"/>
      <c r="CE876" s="2"/>
      <c r="CF876" s="2"/>
    </row>
    <row r="877" spans="81:84" x14ac:dyDescent="0.35">
      <c r="CC877" s="2"/>
      <c r="CD877" s="2"/>
      <c r="CE877" s="2"/>
      <c r="CF877" s="2"/>
    </row>
    <row r="878" spans="81:84" x14ac:dyDescent="0.35">
      <c r="CC878" s="2"/>
      <c r="CD878" s="2"/>
      <c r="CE878" s="2"/>
      <c r="CF878" s="2"/>
    </row>
    <row r="879" spans="81:84" x14ac:dyDescent="0.35">
      <c r="CC879" s="2"/>
      <c r="CD879" s="2"/>
      <c r="CE879" s="2"/>
      <c r="CF879" s="2"/>
    </row>
    <row r="880" spans="81:84" x14ac:dyDescent="0.35">
      <c r="CC880" s="2"/>
      <c r="CD880" s="2"/>
      <c r="CE880" s="2"/>
      <c r="CF880" s="2"/>
    </row>
    <row r="881" spans="81:84" x14ac:dyDescent="0.35">
      <c r="CC881" s="2"/>
      <c r="CD881" s="2"/>
      <c r="CE881" s="2"/>
      <c r="CF881" s="2"/>
    </row>
    <row r="882" spans="81:84" x14ac:dyDescent="0.35">
      <c r="CC882" s="2"/>
      <c r="CD882" s="2"/>
      <c r="CE882" s="2"/>
      <c r="CF882" s="2"/>
    </row>
    <row r="883" spans="81:84" x14ac:dyDescent="0.35">
      <c r="CC883" s="2"/>
      <c r="CD883" s="2"/>
      <c r="CE883" s="2"/>
      <c r="CF883" s="2"/>
    </row>
    <row r="884" spans="81:84" x14ac:dyDescent="0.35">
      <c r="CC884" s="2"/>
      <c r="CD884" s="2"/>
      <c r="CE884" s="2"/>
      <c r="CF884" s="2"/>
    </row>
    <row r="885" spans="81:84" x14ac:dyDescent="0.35">
      <c r="CC885" s="2"/>
      <c r="CD885" s="2"/>
      <c r="CE885" s="2"/>
      <c r="CF885" s="2"/>
    </row>
    <row r="886" spans="81:84" x14ac:dyDescent="0.35">
      <c r="CC886" s="2"/>
      <c r="CD886" s="2"/>
      <c r="CE886" s="2"/>
      <c r="CF886" s="2"/>
    </row>
    <row r="887" spans="81:84" x14ac:dyDescent="0.35">
      <c r="CC887" s="2"/>
      <c r="CD887" s="2"/>
      <c r="CE887" s="2"/>
      <c r="CF887" s="2"/>
    </row>
    <row r="888" spans="81:84" x14ac:dyDescent="0.35">
      <c r="CC888" s="2"/>
      <c r="CD888" s="2"/>
      <c r="CE888" s="2"/>
      <c r="CF888" s="2"/>
    </row>
    <row r="889" spans="81:84" x14ac:dyDescent="0.35">
      <c r="CC889" s="2"/>
      <c r="CD889" s="2"/>
      <c r="CE889" s="2"/>
      <c r="CF889" s="2"/>
    </row>
    <row r="890" spans="81:84" x14ac:dyDescent="0.35">
      <c r="CC890" s="2"/>
      <c r="CD890" s="2"/>
      <c r="CE890" s="2"/>
      <c r="CF890" s="2"/>
    </row>
    <row r="891" spans="81:84" x14ac:dyDescent="0.35">
      <c r="CC891" s="2"/>
      <c r="CD891" s="2"/>
      <c r="CE891" s="2"/>
      <c r="CF891" s="2"/>
    </row>
    <row r="892" spans="81:84" x14ac:dyDescent="0.35">
      <c r="CC892" s="2"/>
      <c r="CD892" s="2"/>
      <c r="CE892" s="2"/>
      <c r="CF892" s="2"/>
    </row>
    <row r="893" spans="81:84" x14ac:dyDescent="0.35">
      <c r="CC893" s="2"/>
      <c r="CD893" s="2"/>
      <c r="CE893" s="2"/>
      <c r="CF893" s="2"/>
    </row>
    <row r="894" spans="81:84" x14ac:dyDescent="0.35">
      <c r="CC894" s="2"/>
      <c r="CD894" s="2"/>
      <c r="CE894" s="2"/>
      <c r="CF894" s="2"/>
    </row>
    <row r="895" spans="81:84" x14ac:dyDescent="0.35">
      <c r="CC895" s="2"/>
      <c r="CD895" s="2"/>
      <c r="CE895" s="2"/>
      <c r="CF895" s="2"/>
    </row>
    <row r="896" spans="81:84" x14ac:dyDescent="0.35">
      <c r="CC896" s="2"/>
      <c r="CD896" s="2"/>
      <c r="CE896" s="2"/>
      <c r="CF896" s="2"/>
    </row>
    <row r="897" spans="81:84" x14ac:dyDescent="0.35">
      <c r="CC897" s="2"/>
      <c r="CD897" s="2"/>
      <c r="CE897" s="2"/>
      <c r="CF897" s="2"/>
    </row>
    <row r="898" spans="81:84" x14ac:dyDescent="0.35">
      <c r="CC898" s="2"/>
      <c r="CD898" s="2"/>
      <c r="CE898" s="2"/>
      <c r="CF898" s="2"/>
    </row>
    <row r="899" spans="81:84" x14ac:dyDescent="0.35">
      <c r="CC899" s="2"/>
      <c r="CD899" s="2"/>
      <c r="CE899" s="2"/>
      <c r="CF899" s="2"/>
    </row>
    <row r="900" spans="81:84" x14ac:dyDescent="0.35">
      <c r="CC900" s="2"/>
      <c r="CD900" s="2"/>
      <c r="CE900" s="2"/>
      <c r="CF900" s="2"/>
    </row>
    <row r="901" spans="81:84" x14ac:dyDescent="0.35">
      <c r="CC901" s="2"/>
      <c r="CD901" s="2"/>
      <c r="CE901" s="2"/>
      <c r="CF901" s="2"/>
    </row>
    <row r="902" spans="81:84" x14ac:dyDescent="0.35">
      <c r="CC902" s="2"/>
      <c r="CD902" s="2"/>
      <c r="CE902" s="2"/>
      <c r="CF902" s="2"/>
    </row>
    <row r="903" spans="81:84" x14ac:dyDescent="0.35">
      <c r="CC903" s="2"/>
      <c r="CD903" s="2"/>
      <c r="CE903" s="2"/>
      <c r="CF903" s="2"/>
    </row>
    <row r="904" spans="81:84" x14ac:dyDescent="0.35">
      <c r="CC904" s="2"/>
      <c r="CD904" s="2"/>
      <c r="CE904" s="2"/>
      <c r="CF904" s="2"/>
    </row>
    <row r="905" spans="81:84" x14ac:dyDescent="0.35">
      <c r="CC905" s="2"/>
      <c r="CD905" s="2"/>
      <c r="CE905" s="2"/>
      <c r="CF905" s="2"/>
    </row>
    <row r="906" spans="81:84" x14ac:dyDescent="0.35">
      <c r="CC906" s="2"/>
      <c r="CD906" s="2"/>
      <c r="CE906" s="2"/>
      <c r="CF906" s="2"/>
    </row>
    <row r="907" spans="81:84" x14ac:dyDescent="0.35">
      <c r="CC907" s="2"/>
      <c r="CD907" s="2"/>
      <c r="CE907" s="2"/>
      <c r="CF907" s="2"/>
    </row>
    <row r="908" spans="81:84" x14ac:dyDescent="0.35">
      <c r="CC908" s="2"/>
      <c r="CD908" s="2"/>
      <c r="CE908" s="2"/>
      <c r="CF908" s="2"/>
    </row>
    <row r="909" spans="81:84" x14ac:dyDescent="0.35">
      <c r="CC909" s="2"/>
      <c r="CD909" s="2"/>
      <c r="CE909" s="2"/>
      <c r="CF909" s="2"/>
    </row>
    <row r="910" spans="81:84" x14ac:dyDescent="0.35">
      <c r="CC910" s="2"/>
      <c r="CD910" s="2"/>
      <c r="CE910" s="2"/>
      <c r="CF910" s="2"/>
    </row>
    <row r="911" spans="81:84" x14ac:dyDescent="0.35">
      <c r="CC911" s="2"/>
      <c r="CD911" s="2"/>
      <c r="CE911" s="2"/>
      <c r="CF911" s="2"/>
    </row>
    <row r="912" spans="81:84" x14ac:dyDescent="0.35">
      <c r="CC912" s="2"/>
      <c r="CD912" s="2"/>
      <c r="CE912" s="2"/>
      <c r="CF912" s="2"/>
    </row>
    <row r="913" spans="81:84" x14ac:dyDescent="0.35">
      <c r="CC913" s="2"/>
      <c r="CD913" s="2"/>
      <c r="CE913" s="2"/>
      <c r="CF913" s="2"/>
    </row>
    <row r="914" spans="81:84" x14ac:dyDescent="0.35">
      <c r="CC914" s="2"/>
      <c r="CD914" s="2"/>
      <c r="CE914" s="2"/>
      <c r="CF914" s="2"/>
    </row>
    <row r="915" spans="81:84" x14ac:dyDescent="0.35">
      <c r="CC915" s="2"/>
      <c r="CD915" s="2"/>
      <c r="CE915" s="2"/>
      <c r="CF915" s="2"/>
    </row>
    <row r="916" spans="81:84" x14ac:dyDescent="0.35">
      <c r="CC916" s="2"/>
      <c r="CD916" s="2"/>
      <c r="CE916" s="2"/>
      <c r="CF916" s="2"/>
    </row>
    <row r="917" spans="81:84" x14ac:dyDescent="0.35">
      <c r="CC917" s="2"/>
      <c r="CD917" s="2"/>
      <c r="CE917" s="2"/>
      <c r="CF917" s="2"/>
    </row>
    <row r="918" spans="81:84" x14ac:dyDescent="0.35">
      <c r="CC918" s="2"/>
      <c r="CD918" s="2"/>
      <c r="CE918" s="2"/>
      <c r="CF918" s="2"/>
    </row>
    <row r="919" spans="81:84" x14ac:dyDescent="0.35">
      <c r="CC919" s="2"/>
      <c r="CD919" s="2"/>
      <c r="CE919" s="2"/>
      <c r="CF919" s="2"/>
    </row>
    <row r="920" spans="81:84" x14ac:dyDescent="0.35">
      <c r="CC920" s="2"/>
      <c r="CD920" s="2"/>
      <c r="CE920" s="2"/>
      <c r="CF920" s="2"/>
    </row>
    <row r="921" spans="81:84" x14ac:dyDescent="0.35">
      <c r="CC921" s="2"/>
      <c r="CD921" s="2"/>
      <c r="CE921" s="2"/>
      <c r="CF921" s="2"/>
    </row>
    <row r="922" spans="81:84" x14ac:dyDescent="0.35">
      <c r="CC922" s="2"/>
      <c r="CD922" s="2"/>
      <c r="CE922" s="2"/>
      <c r="CF922" s="2"/>
    </row>
    <row r="923" spans="81:84" x14ac:dyDescent="0.35">
      <c r="CC923" s="2"/>
      <c r="CD923" s="2"/>
      <c r="CE923" s="2"/>
      <c r="CF923" s="2"/>
    </row>
    <row r="924" spans="81:84" x14ac:dyDescent="0.35">
      <c r="CC924" s="2"/>
      <c r="CD924" s="2"/>
      <c r="CE924" s="2"/>
      <c r="CF924" s="2"/>
    </row>
    <row r="925" spans="81:84" x14ac:dyDescent="0.35">
      <c r="CC925" s="2"/>
      <c r="CD925" s="2"/>
      <c r="CE925" s="2"/>
      <c r="CF925" s="2"/>
    </row>
    <row r="926" spans="81:84" x14ac:dyDescent="0.35">
      <c r="CC926" s="2"/>
      <c r="CD926" s="2"/>
      <c r="CE926" s="2"/>
      <c r="CF926" s="2"/>
    </row>
    <row r="927" spans="81:84" x14ac:dyDescent="0.35">
      <c r="CC927" s="2"/>
      <c r="CD927" s="2"/>
      <c r="CE927" s="2"/>
      <c r="CF927" s="2"/>
    </row>
    <row r="928" spans="81:84" x14ac:dyDescent="0.35">
      <c r="CC928" s="2"/>
      <c r="CD928" s="2"/>
      <c r="CE928" s="2"/>
      <c r="CF928" s="2"/>
    </row>
    <row r="929" spans="81:84" x14ac:dyDescent="0.35">
      <c r="CC929" s="2"/>
      <c r="CD929" s="2"/>
      <c r="CE929" s="2"/>
      <c r="CF929" s="2"/>
    </row>
    <row r="930" spans="81:84" x14ac:dyDescent="0.35">
      <c r="CC930" s="2"/>
      <c r="CD930" s="2"/>
      <c r="CE930" s="2"/>
      <c r="CF930" s="2"/>
    </row>
    <row r="931" spans="81:84" x14ac:dyDescent="0.35">
      <c r="CC931" s="2"/>
      <c r="CD931" s="2"/>
      <c r="CE931" s="2"/>
      <c r="CF931" s="2"/>
    </row>
    <row r="932" spans="81:84" x14ac:dyDescent="0.35">
      <c r="CC932" s="2"/>
      <c r="CD932" s="2"/>
      <c r="CE932" s="2"/>
      <c r="CF932" s="2"/>
    </row>
    <row r="933" spans="81:84" x14ac:dyDescent="0.35">
      <c r="CC933" s="2"/>
      <c r="CD933" s="2"/>
      <c r="CE933" s="2"/>
      <c r="CF933" s="2"/>
    </row>
    <row r="934" spans="81:84" x14ac:dyDescent="0.35">
      <c r="CC934" s="2"/>
      <c r="CD934" s="2"/>
      <c r="CE934" s="2"/>
      <c r="CF934" s="2"/>
    </row>
    <row r="935" spans="81:84" x14ac:dyDescent="0.35">
      <c r="CC935" s="2"/>
      <c r="CD935" s="2"/>
      <c r="CE935" s="2"/>
      <c r="CF935" s="2"/>
    </row>
    <row r="936" spans="81:84" x14ac:dyDescent="0.35">
      <c r="CC936" s="2"/>
      <c r="CD936" s="2"/>
      <c r="CE936" s="2"/>
      <c r="CF936" s="2"/>
    </row>
    <row r="937" spans="81:84" x14ac:dyDescent="0.35">
      <c r="CC937" s="2"/>
      <c r="CD937" s="2"/>
      <c r="CE937" s="2"/>
      <c r="CF937" s="2"/>
    </row>
    <row r="938" spans="81:84" x14ac:dyDescent="0.35">
      <c r="CC938" s="2"/>
      <c r="CD938" s="2"/>
      <c r="CE938" s="2"/>
      <c r="CF938" s="2"/>
    </row>
    <row r="939" spans="81:84" x14ac:dyDescent="0.35">
      <c r="CC939" s="2"/>
      <c r="CD939" s="2"/>
      <c r="CE939" s="2"/>
      <c r="CF939" s="2"/>
    </row>
    <row r="940" spans="81:84" x14ac:dyDescent="0.35">
      <c r="CC940" s="2"/>
      <c r="CD940" s="2"/>
      <c r="CE940" s="2"/>
      <c r="CF940" s="2"/>
    </row>
    <row r="941" spans="81:84" x14ac:dyDescent="0.35">
      <c r="CC941" s="2"/>
      <c r="CD941" s="2"/>
      <c r="CE941" s="2"/>
      <c r="CF941" s="2"/>
    </row>
    <row r="942" spans="81:84" x14ac:dyDescent="0.35">
      <c r="CC942" s="2"/>
      <c r="CD942" s="2"/>
      <c r="CE942" s="2"/>
      <c r="CF942" s="2"/>
    </row>
    <row r="943" spans="81:84" x14ac:dyDescent="0.35">
      <c r="CC943" s="2"/>
      <c r="CD943" s="2"/>
      <c r="CE943" s="2"/>
      <c r="CF943" s="2"/>
    </row>
    <row r="944" spans="81:84" x14ac:dyDescent="0.35">
      <c r="CC944" s="2"/>
      <c r="CD944" s="2"/>
      <c r="CE944" s="2"/>
      <c r="CF944" s="2"/>
    </row>
    <row r="945" spans="81:84" x14ac:dyDescent="0.35">
      <c r="CC945" s="2"/>
      <c r="CD945" s="2"/>
      <c r="CE945" s="2"/>
      <c r="CF945" s="2"/>
    </row>
    <row r="946" spans="81:84" x14ac:dyDescent="0.35">
      <c r="CC946" s="2"/>
      <c r="CD946" s="2"/>
      <c r="CE946" s="2"/>
      <c r="CF946" s="2"/>
    </row>
    <row r="947" spans="81:84" x14ac:dyDescent="0.35">
      <c r="CC947" s="2"/>
      <c r="CD947" s="2"/>
      <c r="CE947" s="2"/>
      <c r="CF947" s="2"/>
    </row>
    <row r="948" spans="81:84" x14ac:dyDescent="0.35">
      <c r="CC948" s="2"/>
      <c r="CD948" s="2"/>
      <c r="CE948" s="2"/>
      <c r="CF948" s="2"/>
    </row>
    <row r="949" spans="81:84" x14ac:dyDescent="0.35">
      <c r="CC949" s="2"/>
      <c r="CD949" s="2"/>
      <c r="CE949" s="2"/>
      <c r="CF949" s="2"/>
    </row>
    <row r="950" spans="81:84" x14ac:dyDescent="0.35">
      <c r="CC950" s="2"/>
      <c r="CD950" s="2"/>
      <c r="CE950" s="2"/>
      <c r="CF950" s="2"/>
    </row>
    <row r="951" spans="81:84" x14ac:dyDescent="0.35">
      <c r="CC951" s="2"/>
      <c r="CD951" s="2"/>
      <c r="CE951" s="2"/>
      <c r="CF951" s="2"/>
    </row>
    <row r="952" spans="81:84" x14ac:dyDescent="0.35">
      <c r="CC952" s="2"/>
      <c r="CD952" s="2"/>
      <c r="CE952" s="2"/>
      <c r="CF952" s="2"/>
    </row>
    <row r="953" spans="81:84" x14ac:dyDescent="0.35">
      <c r="CC953" s="2"/>
      <c r="CD953" s="2"/>
      <c r="CE953" s="2"/>
      <c r="CF953" s="2"/>
    </row>
    <row r="954" spans="81:84" x14ac:dyDescent="0.35">
      <c r="CC954" s="2"/>
      <c r="CD954" s="2"/>
      <c r="CE954" s="2"/>
      <c r="CF954" s="2"/>
    </row>
    <row r="955" spans="81:84" x14ac:dyDescent="0.35">
      <c r="CC955" s="2"/>
      <c r="CD955" s="2"/>
      <c r="CE955" s="2"/>
      <c r="CF955" s="2"/>
    </row>
    <row r="956" spans="81:84" x14ac:dyDescent="0.35">
      <c r="CC956" s="2"/>
      <c r="CD956" s="2"/>
      <c r="CE956" s="2"/>
      <c r="CF956" s="2"/>
    </row>
    <row r="957" spans="81:84" x14ac:dyDescent="0.35">
      <c r="CC957" s="2"/>
      <c r="CD957" s="2"/>
      <c r="CE957" s="2"/>
      <c r="CF957" s="2"/>
    </row>
    <row r="958" spans="81:84" x14ac:dyDescent="0.35">
      <c r="CC958" s="2"/>
      <c r="CD958" s="2"/>
      <c r="CE958" s="2"/>
      <c r="CF958" s="2"/>
    </row>
    <row r="959" spans="81:84" x14ac:dyDescent="0.35">
      <c r="CC959" s="2"/>
      <c r="CD959" s="2"/>
      <c r="CE959" s="2"/>
      <c r="CF959" s="2"/>
    </row>
    <row r="960" spans="81:84" x14ac:dyDescent="0.35">
      <c r="CC960" s="2"/>
      <c r="CD960" s="2"/>
      <c r="CE960" s="2"/>
      <c r="CF960" s="2"/>
    </row>
    <row r="961" spans="81:84" x14ac:dyDescent="0.35">
      <c r="CC961" s="2"/>
      <c r="CD961" s="2"/>
      <c r="CE961" s="2"/>
      <c r="CF961" s="2"/>
    </row>
    <row r="962" spans="81:84" x14ac:dyDescent="0.35">
      <c r="CC962" s="2"/>
      <c r="CD962" s="2"/>
      <c r="CE962" s="2"/>
      <c r="CF962" s="2"/>
    </row>
    <row r="963" spans="81:84" x14ac:dyDescent="0.35">
      <c r="CC963" s="2"/>
      <c r="CD963" s="2"/>
      <c r="CE963" s="2"/>
      <c r="CF963" s="2"/>
    </row>
    <row r="964" spans="81:84" x14ac:dyDescent="0.35">
      <c r="CC964" s="2"/>
      <c r="CD964" s="2"/>
      <c r="CE964" s="2"/>
      <c r="CF964" s="2"/>
    </row>
    <row r="965" spans="81:84" x14ac:dyDescent="0.35">
      <c r="CC965" s="2"/>
      <c r="CD965" s="2"/>
      <c r="CE965" s="2"/>
      <c r="CF965" s="2"/>
    </row>
    <row r="966" spans="81:84" x14ac:dyDescent="0.35">
      <c r="CC966" s="2"/>
      <c r="CD966" s="2"/>
      <c r="CE966" s="2"/>
      <c r="CF966" s="2"/>
    </row>
    <row r="967" spans="81:84" x14ac:dyDescent="0.35">
      <c r="CC967" s="2"/>
      <c r="CD967" s="2"/>
      <c r="CE967" s="2"/>
      <c r="CF967" s="2"/>
    </row>
    <row r="968" spans="81:84" x14ac:dyDescent="0.35">
      <c r="CC968" s="2"/>
      <c r="CD968" s="2"/>
      <c r="CE968" s="2"/>
      <c r="CF968" s="2"/>
    </row>
    <row r="969" spans="81:84" x14ac:dyDescent="0.35">
      <c r="CC969" s="2"/>
      <c r="CD969" s="2"/>
      <c r="CE969" s="2"/>
      <c r="CF969" s="2"/>
    </row>
    <row r="970" spans="81:84" x14ac:dyDescent="0.35">
      <c r="CC970" s="2"/>
      <c r="CD970" s="2"/>
      <c r="CE970" s="2"/>
      <c r="CF970" s="2"/>
    </row>
    <row r="971" spans="81:84" x14ac:dyDescent="0.35">
      <c r="CC971" s="2"/>
      <c r="CD971" s="2"/>
      <c r="CE971" s="2"/>
      <c r="CF971" s="2"/>
    </row>
    <row r="972" spans="81:84" x14ac:dyDescent="0.35">
      <c r="CC972" s="2"/>
      <c r="CD972" s="2"/>
      <c r="CE972" s="2"/>
      <c r="CF972" s="2"/>
    </row>
    <row r="973" spans="81:84" x14ac:dyDescent="0.35">
      <c r="CC973" s="2"/>
      <c r="CD973" s="2"/>
      <c r="CE973" s="2"/>
      <c r="CF973" s="2"/>
    </row>
    <row r="974" spans="81:84" x14ac:dyDescent="0.35">
      <c r="CC974" s="2"/>
      <c r="CD974" s="2"/>
      <c r="CE974" s="2"/>
      <c r="CF974" s="2"/>
    </row>
    <row r="975" spans="81:84" x14ac:dyDescent="0.35">
      <c r="CC975" s="2"/>
      <c r="CD975" s="2"/>
      <c r="CE975" s="2"/>
      <c r="CF975" s="2"/>
    </row>
    <row r="976" spans="81:84" x14ac:dyDescent="0.35">
      <c r="CC976" s="2"/>
      <c r="CD976" s="2"/>
      <c r="CE976" s="2"/>
      <c r="CF976" s="2"/>
    </row>
    <row r="977" spans="81:84" x14ac:dyDescent="0.35">
      <c r="CC977" s="2"/>
      <c r="CD977" s="2"/>
      <c r="CE977" s="2"/>
      <c r="CF977" s="2"/>
    </row>
    <row r="978" spans="81:84" x14ac:dyDescent="0.35">
      <c r="CC978" s="2"/>
      <c r="CD978" s="2"/>
      <c r="CE978" s="2"/>
      <c r="CF978" s="2"/>
    </row>
    <row r="979" spans="81:84" x14ac:dyDescent="0.35">
      <c r="CC979" s="2"/>
      <c r="CD979" s="2"/>
      <c r="CE979" s="2"/>
      <c r="CF979" s="2"/>
    </row>
    <row r="980" spans="81:84" x14ac:dyDescent="0.35">
      <c r="CC980" s="2"/>
      <c r="CD980" s="2"/>
      <c r="CE980" s="2"/>
      <c r="CF980" s="2"/>
    </row>
    <row r="981" spans="81:84" x14ac:dyDescent="0.35">
      <c r="CC981" s="2"/>
      <c r="CD981" s="2"/>
      <c r="CE981" s="2"/>
      <c r="CF981" s="2"/>
    </row>
    <row r="982" spans="81:84" x14ac:dyDescent="0.35">
      <c r="CC982" s="2"/>
      <c r="CD982" s="2"/>
      <c r="CE982" s="2"/>
      <c r="CF982" s="2"/>
    </row>
    <row r="983" spans="81:84" x14ac:dyDescent="0.35">
      <c r="CC983" s="2"/>
      <c r="CD983" s="2"/>
      <c r="CE983" s="2"/>
      <c r="CF983" s="2"/>
    </row>
    <row r="984" spans="81:84" x14ac:dyDescent="0.35">
      <c r="CC984" s="2"/>
      <c r="CD984" s="2"/>
      <c r="CE984" s="2"/>
      <c r="CF984" s="2"/>
    </row>
    <row r="985" spans="81:84" x14ac:dyDescent="0.35">
      <c r="CC985" s="2"/>
      <c r="CD985" s="2"/>
      <c r="CE985" s="2"/>
      <c r="CF985" s="2"/>
    </row>
    <row r="986" spans="81:84" x14ac:dyDescent="0.35">
      <c r="CC986" s="2"/>
      <c r="CD986" s="2"/>
      <c r="CE986" s="2"/>
      <c r="CF986" s="2"/>
    </row>
    <row r="987" spans="81:84" x14ac:dyDescent="0.35">
      <c r="CC987" s="2"/>
      <c r="CD987" s="2"/>
      <c r="CE987" s="2"/>
      <c r="CF987" s="2"/>
    </row>
    <row r="988" spans="81:84" x14ac:dyDescent="0.35">
      <c r="CC988" s="2"/>
      <c r="CD988" s="2"/>
      <c r="CE988" s="2"/>
      <c r="CF988" s="2"/>
    </row>
    <row r="989" spans="81:84" x14ac:dyDescent="0.35">
      <c r="CC989" s="2"/>
      <c r="CD989" s="2"/>
      <c r="CE989" s="2"/>
      <c r="CF989" s="2"/>
    </row>
    <row r="990" spans="81:84" x14ac:dyDescent="0.35">
      <c r="CC990" s="2"/>
      <c r="CD990" s="2"/>
      <c r="CE990" s="2"/>
      <c r="CF990" s="2"/>
    </row>
    <row r="991" spans="81:84" x14ac:dyDescent="0.35">
      <c r="CC991" s="2"/>
      <c r="CD991" s="2"/>
      <c r="CE991" s="2"/>
      <c r="CF991" s="2"/>
    </row>
    <row r="992" spans="81:84" x14ac:dyDescent="0.35">
      <c r="CC992" s="2"/>
      <c r="CD992" s="2"/>
      <c r="CE992" s="2"/>
      <c r="CF992" s="2"/>
    </row>
    <row r="993" spans="81:84" x14ac:dyDescent="0.35">
      <c r="CC993" s="2"/>
      <c r="CD993" s="2"/>
      <c r="CE993" s="2"/>
      <c r="CF993" s="2"/>
    </row>
    <row r="994" spans="81:84" x14ac:dyDescent="0.35">
      <c r="CC994" s="2"/>
      <c r="CD994" s="2"/>
      <c r="CE994" s="2"/>
      <c r="CF994" s="2"/>
    </row>
    <row r="995" spans="81:84" x14ac:dyDescent="0.35">
      <c r="CC995" s="2"/>
      <c r="CD995" s="2"/>
      <c r="CE995" s="2"/>
      <c r="CF995" s="2"/>
    </row>
    <row r="996" spans="81:84" x14ac:dyDescent="0.35">
      <c r="CC996" s="2"/>
      <c r="CD996" s="2"/>
      <c r="CE996" s="2"/>
      <c r="CF996" s="2"/>
    </row>
    <row r="997" spans="81:84" x14ac:dyDescent="0.35">
      <c r="CC997" s="2"/>
      <c r="CD997" s="2"/>
      <c r="CE997" s="2"/>
      <c r="CF997" s="2"/>
    </row>
    <row r="998" spans="81:84" x14ac:dyDescent="0.35">
      <c r="CC998" s="2"/>
      <c r="CD998" s="2"/>
      <c r="CE998" s="2"/>
      <c r="CF998" s="2"/>
    </row>
    <row r="999" spans="81:84" x14ac:dyDescent="0.35">
      <c r="CC999" s="2"/>
      <c r="CD999" s="2"/>
      <c r="CE999" s="2"/>
      <c r="CF999" s="2"/>
    </row>
    <row r="1000" spans="81:84" x14ac:dyDescent="0.35">
      <c r="CC1000" s="2"/>
      <c r="CD1000" s="2"/>
      <c r="CE1000" s="2"/>
      <c r="CF1000" s="2"/>
    </row>
    <row r="1001" spans="81:84" x14ac:dyDescent="0.35">
      <c r="CC1001" s="2"/>
      <c r="CD1001" s="2"/>
      <c r="CE1001" s="2"/>
      <c r="CF1001" s="2"/>
    </row>
    <row r="1002" spans="81:84" x14ac:dyDescent="0.35">
      <c r="CC1002" s="2"/>
      <c r="CD1002" s="2"/>
      <c r="CE1002" s="2"/>
      <c r="CF1002" s="2"/>
    </row>
    <row r="1003" spans="81:84" x14ac:dyDescent="0.35">
      <c r="CC1003" s="2"/>
      <c r="CD1003" s="2"/>
      <c r="CE1003" s="2"/>
      <c r="CF1003" s="2"/>
    </row>
    <row r="1004" spans="81:84" x14ac:dyDescent="0.35">
      <c r="CC1004" s="2"/>
      <c r="CD1004" s="2"/>
      <c r="CE1004" s="2"/>
      <c r="CF1004" s="2"/>
    </row>
    <row r="1005" spans="81:84" x14ac:dyDescent="0.35">
      <c r="CC1005" s="2"/>
      <c r="CD1005" s="2"/>
      <c r="CE1005" s="2"/>
      <c r="CF1005" s="2"/>
    </row>
    <row r="1006" spans="81:84" x14ac:dyDescent="0.35">
      <c r="CC1006" s="2"/>
      <c r="CD1006" s="2"/>
      <c r="CE1006" s="2"/>
      <c r="CF1006" s="2"/>
    </row>
    <row r="1007" spans="81:84" x14ac:dyDescent="0.35">
      <c r="CC1007" s="2"/>
      <c r="CD1007" s="2"/>
      <c r="CE1007" s="2"/>
      <c r="CF1007" s="2"/>
    </row>
    <row r="1008" spans="81:84" x14ac:dyDescent="0.35">
      <c r="CC1008" s="2"/>
      <c r="CD1008" s="2"/>
      <c r="CE1008" s="2"/>
      <c r="CF1008" s="2"/>
    </row>
    <row r="1009" spans="81:84" x14ac:dyDescent="0.35">
      <c r="CC1009" s="2"/>
      <c r="CD1009" s="2"/>
      <c r="CE1009" s="2"/>
      <c r="CF1009" s="2"/>
    </row>
    <row r="1010" spans="81:84" x14ac:dyDescent="0.35">
      <c r="CC1010" s="2"/>
      <c r="CD1010" s="2"/>
      <c r="CE1010" s="2"/>
      <c r="CF1010" s="2"/>
    </row>
    <row r="1011" spans="81:84" x14ac:dyDescent="0.35">
      <c r="CC1011" s="2"/>
      <c r="CD1011" s="2"/>
      <c r="CE1011" s="2"/>
      <c r="CF1011" s="2"/>
    </row>
    <row r="1012" spans="81:84" x14ac:dyDescent="0.35">
      <c r="CC1012" s="2"/>
      <c r="CD1012" s="2"/>
      <c r="CE1012" s="2"/>
      <c r="CF1012" s="2"/>
    </row>
    <row r="1013" spans="81:84" x14ac:dyDescent="0.35">
      <c r="CC1013" s="2"/>
      <c r="CD1013" s="2"/>
      <c r="CE1013" s="2"/>
      <c r="CF1013" s="2"/>
    </row>
    <row r="1014" spans="81:84" x14ac:dyDescent="0.35">
      <c r="CC1014" s="2"/>
      <c r="CD1014" s="2"/>
      <c r="CE1014" s="2"/>
      <c r="CF1014" s="2"/>
    </row>
    <row r="1015" spans="81:84" x14ac:dyDescent="0.35">
      <c r="CC1015" s="2"/>
      <c r="CD1015" s="2"/>
      <c r="CE1015" s="2"/>
      <c r="CF1015" s="2"/>
    </row>
    <row r="1016" spans="81:84" x14ac:dyDescent="0.35">
      <c r="CC1016" s="2"/>
      <c r="CD1016" s="2"/>
      <c r="CE1016" s="2"/>
      <c r="CF1016" s="2"/>
    </row>
    <row r="1017" spans="81:84" x14ac:dyDescent="0.35">
      <c r="CC1017" s="2"/>
      <c r="CD1017" s="2"/>
      <c r="CE1017" s="2"/>
      <c r="CF1017" s="2"/>
    </row>
    <row r="1018" spans="81:84" x14ac:dyDescent="0.35">
      <c r="CC1018" s="2"/>
      <c r="CD1018" s="2"/>
      <c r="CE1018" s="2"/>
      <c r="CF1018" s="2"/>
    </row>
    <row r="1019" spans="81:84" x14ac:dyDescent="0.35">
      <c r="CC1019" s="2"/>
      <c r="CD1019" s="2"/>
      <c r="CE1019" s="2"/>
      <c r="CF1019" s="2"/>
    </row>
    <row r="1020" spans="81:84" x14ac:dyDescent="0.35">
      <c r="CC1020" s="2"/>
      <c r="CD1020" s="2"/>
      <c r="CE1020" s="2"/>
      <c r="CF1020" s="2"/>
    </row>
    <row r="1021" spans="81:84" x14ac:dyDescent="0.35">
      <c r="CC1021" s="2"/>
      <c r="CD1021" s="2"/>
      <c r="CE1021" s="2"/>
      <c r="CF1021" s="2"/>
    </row>
    <row r="1022" spans="81:84" x14ac:dyDescent="0.35">
      <c r="CC1022" s="2"/>
      <c r="CD1022" s="2"/>
      <c r="CE1022" s="2"/>
      <c r="CF1022" s="2"/>
    </row>
    <row r="1023" spans="81:84" x14ac:dyDescent="0.35">
      <c r="CC1023" s="2"/>
      <c r="CD1023" s="2"/>
      <c r="CE1023" s="2"/>
      <c r="CF1023" s="2"/>
    </row>
    <row r="1024" spans="81:84" x14ac:dyDescent="0.35">
      <c r="CC1024" s="2"/>
      <c r="CD1024" s="2"/>
      <c r="CE1024" s="2"/>
      <c r="CF1024" s="2"/>
    </row>
    <row r="1025" spans="81:84" x14ac:dyDescent="0.35">
      <c r="CC1025" s="2"/>
      <c r="CD1025" s="2"/>
      <c r="CE1025" s="2"/>
      <c r="CF1025" s="2"/>
    </row>
    <row r="1026" spans="81:84" x14ac:dyDescent="0.35">
      <c r="CC1026" s="2"/>
      <c r="CD1026" s="2"/>
      <c r="CE1026" s="2"/>
      <c r="CF1026" s="2"/>
    </row>
    <row r="1027" spans="81:84" x14ac:dyDescent="0.35">
      <c r="CC1027" s="2"/>
      <c r="CD1027" s="2"/>
      <c r="CE1027" s="2"/>
      <c r="CF1027" s="2"/>
    </row>
    <row r="1028" spans="81:84" x14ac:dyDescent="0.35">
      <c r="CC1028" s="2"/>
      <c r="CD1028" s="2"/>
      <c r="CE1028" s="2"/>
      <c r="CF1028" s="2"/>
    </row>
    <row r="1029" spans="81:84" x14ac:dyDescent="0.35">
      <c r="CC1029" s="2"/>
      <c r="CD1029" s="2"/>
      <c r="CE1029" s="2"/>
      <c r="CF1029" s="2"/>
    </row>
    <row r="1030" spans="81:84" x14ac:dyDescent="0.35">
      <c r="CC1030" s="2"/>
      <c r="CD1030" s="2"/>
      <c r="CE1030" s="2"/>
      <c r="CF1030" s="2"/>
    </row>
    <row r="1031" spans="81:84" x14ac:dyDescent="0.35">
      <c r="CC1031" s="2"/>
      <c r="CD1031" s="2"/>
      <c r="CE1031" s="2"/>
      <c r="CF1031" s="2"/>
    </row>
    <row r="1032" spans="81:84" x14ac:dyDescent="0.35">
      <c r="CC1032" s="2"/>
      <c r="CD1032" s="2"/>
      <c r="CE1032" s="2"/>
      <c r="CF1032" s="2"/>
    </row>
    <row r="1033" spans="81:84" x14ac:dyDescent="0.35">
      <c r="CC1033" s="2"/>
      <c r="CD1033" s="2"/>
      <c r="CE1033" s="2"/>
      <c r="CF1033" s="2"/>
    </row>
    <row r="1034" spans="81:84" x14ac:dyDescent="0.35">
      <c r="CC1034" s="2"/>
      <c r="CD1034" s="2"/>
      <c r="CE1034" s="2"/>
      <c r="CF1034" s="2"/>
    </row>
    <row r="1035" spans="81:84" x14ac:dyDescent="0.35">
      <c r="CC1035" s="2"/>
      <c r="CD1035" s="2"/>
      <c r="CE1035" s="2"/>
      <c r="CF1035" s="2"/>
    </row>
    <row r="1036" spans="81:84" x14ac:dyDescent="0.35">
      <c r="CC1036" s="2"/>
      <c r="CD1036" s="2"/>
      <c r="CE1036" s="2"/>
      <c r="CF1036" s="2"/>
    </row>
    <row r="1037" spans="81:84" x14ac:dyDescent="0.35">
      <c r="CC1037" s="2"/>
      <c r="CD1037" s="2"/>
      <c r="CE1037" s="2"/>
      <c r="CF1037" s="2"/>
    </row>
    <row r="1038" spans="81:84" x14ac:dyDescent="0.35">
      <c r="CC1038" s="2"/>
      <c r="CD1038" s="2"/>
      <c r="CE1038" s="2"/>
      <c r="CF1038" s="2"/>
    </row>
    <row r="1039" spans="81:84" x14ac:dyDescent="0.35">
      <c r="CC1039" s="2"/>
      <c r="CD1039" s="2"/>
      <c r="CE1039" s="2"/>
      <c r="CF1039" s="2"/>
    </row>
    <row r="1040" spans="81:84" x14ac:dyDescent="0.35">
      <c r="CC1040" s="2"/>
      <c r="CD1040" s="2"/>
      <c r="CE1040" s="2"/>
      <c r="CF1040" s="2"/>
    </row>
    <row r="1041" spans="81:84" x14ac:dyDescent="0.35">
      <c r="CC1041" s="2"/>
      <c r="CD1041" s="2"/>
      <c r="CE1041" s="2"/>
      <c r="CF1041" s="2"/>
    </row>
    <row r="1042" spans="81:84" x14ac:dyDescent="0.35">
      <c r="CC1042" s="2"/>
      <c r="CD1042" s="2"/>
      <c r="CE1042" s="2"/>
      <c r="CF1042" s="2"/>
    </row>
    <row r="1043" spans="81:84" x14ac:dyDescent="0.35">
      <c r="CC1043" s="2"/>
      <c r="CD1043" s="2"/>
      <c r="CE1043" s="2"/>
      <c r="CF1043" s="2"/>
    </row>
    <row r="1044" spans="81:84" x14ac:dyDescent="0.35">
      <c r="CC1044" s="2"/>
      <c r="CD1044" s="2"/>
      <c r="CE1044" s="2"/>
      <c r="CF1044" s="2"/>
    </row>
    <row r="1045" spans="81:84" x14ac:dyDescent="0.35">
      <c r="CC1045" s="2"/>
      <c r="CD1045" s="2"/>
      <c r="CE1045" s="2"/>
      <c r="CF1045" s="2"/>
    </row>
    <row r="1046" spans="81:84" x14ac:dyDescent="0.35">
      <c r="CC1046" s="2"/>
      <c r="CD1046" s="2"/>
      <c r="CE1046" s="2"/>
      <c r="CF1046" s="2"/>
    </row>
    <row r="1047" spans="81:84" x14ac:dyDescent="0.35">
      <c r="CC1047" s="2"/>
      <c r="CD1047" s="2"/>
      <c r="CE1047" s="2"/>
      <c r="CF1047" s="2"/>
    </row>
    <row r="1048" spans="81:84" x14ac:dyDescent="0.35">
      <c r="CC1048" s="2"/>
      <c r="CD1048" s="2"/>
      <c r="CE1048" s="2"/>
      <c r="CF1048" s="2"/>
    </row>
    <row r="1049" spans="81:84" x14ac:dyDescent="0.35">
      <c r="CC1049" s="2"/>
      <c r="CD1049" s="2"/>
      <c r="CE1049" s="2"/>
      <c r="CF1049" s="2"/>
    </row>
    <row r="1050" spans="81:84" x14ac:dyDescent="0.35">
      <c r="CC1050" s="2"/>
      <c r="CD1050" s="2"/>
      <c r="CE1050" s="2"/>
      <c r="CF1050" s="2"/>
    </row>
    <row r="1051" spans="81:84" x14ac:dyDescent="0.35">
      <c r="CC1051" s="2"/>
      <c r="CD1051" s="2"/>
      <c r="CE1051" s="2"/>
      <c r="CF1051" s="2"/>
    </row>
    <row r="1052" spans="81:84" x14ac:dyDescent="0.35">
      <c r="CC1052" s="2"/>
      <c r="CD1052" s="2"/>
      <c r="CE1052" s="2"/>
      <c r="CF1052" s="2"/>
    </row>
    <row r="1053" spans="81:84" x14ac:dyDescent="0.35">
      <c r="CC1053" s="2"/>
      <c r="CD1053" s="2"/>
      <c r="CE1053" s="2"/>
      <c r="CF1053" s="2"/>
    </row>
    <row r="1054" spans="81:84" x14ac:dyDescent="0.35">
      <c r="CC1054" s="2"/>
      <c r="CD1054" s="2"/>
      <c r="CE1054" s="2"/>
      <c r="CF1054" s="2"/>
    </row>
    <row r="1055" spans="81:84" x14ac:dyDescent="0.35">
      <c r="CC1055" s="2"/>
      <c r="CD1055" s="2"/>
      <c r="CE1055" s="2"/>
      <c r="CF1055" s="2"/>
    </row>
    <row r="1056" spans="81:84" x14ac:dyDescent="0.35">
      <c r="CC1056" s="2"/>
      <c r="CD1056" s="2"/>
      <c r="CE1056" s="2"/>
      <c r="CF1056" s="2"/>
    </row>
    <row r="1057" spans="81:84" x14ac:dyDescent="0.35">
      <c r="CC1057" s="2"/>
      <c r="CD1057" s="2"/>
      <c r="CE1057" s="2"/>
      <c r="CF1057" s="2"/>
    </row>
    <row r="1058" spans="81:84" x14ac:dyDescent="0.35">
      <c r="CC1058" s="2"/>
      <c r="CD1058" s="2"/>
      <c r="CE1058" s="2"/>
      <c r="CF1058" s="2"/>
    </row>
    <row r="1059" spans="81:84" x14ac:dyDescent="0.35">
      <c r="CC1059" s="2"/>
      <c r="CD1059" s="2"/>
      <c r="CE1059" s="2"/>
      <c r="CF1059" s="2"/>
    </row>
    <row r="1060" spans="81:84" x14ac:dyDescent="0.35">
      <c r="CC1060" s="2"/>
      <c r="CD1060" s="2"/>
      <c r="CE1060" s="2"/>
      <c r="CF1060" s="2"/>
    </row>
    <row r="1061" spans="81:84" x14ac:dyDescent="0.35">
      <c r="CC1061" s="2"/>
      <c r="CD1061" s="2"/>
      <c r="CE1061" s="2"/>
      <c r="CF1061" s="2"/>
    </row>
    <row r="1062" spans="81:84" x14ac:dyDescent="0.35">
      <c r="CC1062" s="2"/>
      <c r="CD1062" s="2"/>
      <c r="CE1062" s="2"/>
      <c r="CF1062" s="2"/>
    </row>
    <row r="1063" spans="81:84" x14ac:dyDescent="0.35">
      <c r="CC1063" s="2"/>
      <c r="CD1063" s="2"/>
      <c r="CE1063" s="2"/>
      <c r="CF1063" s="2"/>
    </row>
    <row r="1064" spans="81:84" x14ac:dyDescent="0.35">
      <c r="CC1064" s="2"/>
      <c r="CD1064" s="2"/>
      <c r="CE1064" s="2"/>
      <c r="CF1064" s="2"/>
    </row>
    <row r="1065" spans="81:84" x14ac:dyDescent="0.35">
      <c r="CC1065" s="2"/>
      <c r="CD1065" s="2"/>
      <c r="CE1065" s="2"/>
      <c r="CF1065" s="2"/>
    </row>
    <row r="1066" spans="81:84" x14ac:dyDescent="0.35">
      <c r="CC1066" s="2"/>
      <c r="CD1066" s="2"/>
      <c r="CE1066" s="2"/>
      <c r="CF1066" s="2"/>
    </row>
    <row r="1067" spans="81:84" x14ac:dyDescent="0.35">
      <c r="CC1067" s="2"/>
      <c r="CD1067" s="2"/>
      <c r="CE1067" s="2"/>
      <c r="CF1067" s="2"/>
    </row>
    <row r="1068" spans="81:84" x14ac:dyDescent="0.35">
      <c r="CC1068" s="2"/>
      <c r="CD1068" s="2"/>
      <c r="CE1068" s="2"/>
      <c r="CF1068" s="2"/>
    </row>
    <row r="1069" spans="81:84" x14ac:dyDescent="0.35">
      <c r="CC1069" s="2"/>
      <c r="CD1069" s="2"/>
      <c r="CE1069" s="2"/>
      <c r="CF1069" s="2"/>
    </row>
    <row r="1070" spans="81:84" x14ac:dyDescent="0.35">
      <c r="CC1070" s="2"/>
      <c r="CD1070" s="2"/>
      <c r="CE1070" s="2"/>
      <c r="CF1070" s="2"/>
    </row>
    <row r="1071" spans="81:84" x14ac:dyDescent="0.35">
      <c r="CC1071" s="2"/>
      <c r="CD1071" s="2"/>
      <c r="CE1071" s="2"/>
      <c r="CF1071" s="2"/>
    </row>
    <row r="1072" spans="81:84" x14ac:dyDescent="0.35">
      <c r="CC1072" s="2"/>
      <c r="CD1072" s="2"/>
      <c r="CE1072" s="2"/>
      <c r="CF1072" s="2"/>
    </row>
    <row r="1073" spans="81:84" x14ac:dyDescent="0.35">
      <c r="CC1073" s="2"/>
      <c r="CD1073" s="2"/>
      <c r="CE1073" s="2"/>
      <c r="CF1073" s="2"/>
    </row>
    <row r="1074" spans="81:84" x14ac:dyDescent="0.35">
      <c r="CC1074" s="2"/>
      <c r="CD1074" s="2"/>
      <c r="CE1074" s="2"/>
      <c r="CF1074" s="2"/>
    </row>
    <row r="1075" spans="81:84" x14ac:dyDescent="0.35">
      <c r="CC1075" s="2"/>
      <c r="CD1075" s="2"/>
      <c r="CE1075" s="2"/>
      <c r="CF1075" s="2"/>
    </row>
    <row r="1076" spans="81:84" x14ac:dyDescent="0.35">
      <c r="CC1076" s="2"/>
      <c r="CD1076" s="2"/>
      <c r="CE1076" s="2"/>
      <c r="CF1076" s="2"/>
    </row>
    <row r="1077" spans="81:84" x14ac:dyDescent="0.35">
      <c r="CC1077" s="2"/>
      <c r="CD1077" s="2"/>
      <c r="CE1077" s="2"/>
      <c r="CF1077" s="2"/>
    </row>
    <row r="1078" spans="81:84" x14ac:dyDescent="0.35">
      <c r="CC1078" s="2"/>
      <c r="CD1078" s="2"/>
      <c r="CE1078" s="2"/>
      <c r="CF1078" s="2"/>
    </row>
    <row r="1079" spans="81:84" x14ac:dyDescent="0.35">
      <c r="CC1079" s="2"/>
      <c r="CD1079" s="2"/>
      <c r="CE1079" s="2"/>
      <c r="CF1079" s="2"/>
    </row>
    <row r="1080" spans="81:84" x14ac:dyDescent="0.35">
      <c r="CC1080" s="2"/>
      <c r="CD1080" s="2"/>
      <c r="CE1080" s="2"/>
      <c r="CF1080" s="2"/>
    </row>
    <row r="1081" spans="81:84" x14ac:dyDescent="0.35">
      <c r="CC1081" s="2"/>
      <c r="CD1081" s="2"/>
      <c r="CE1081" s="2"/>
      <c r="CF1081" s="2"/>
    </row>
    <row r="1082" spans="81:84" x14ac:dyDescent="0.35">
      <c r="CC1082" s="2"/>
      <c r="CD1082" s="2"/>
      <c r="CE1082" s="2"/>
      <c r="CF1082" s="2"/>
    </row>
    <row r="1083" spans="81:84" x14ac:dyDescent="0.35">
      <c r="CC1083" s="2"/>
      <c r="CD1083" s="2"/>
      <c r="CE1083" s="2"/>
      <c r="CF1083" s="2"/>
    </row>
    <row r="1084" spans="81:84" x14ac:dyDescent="0.35">
      <c r="CC1084" s="2"/>
      <c r="CD1084" s="2"/>
      <c r="CE1084" s="2"/>
      <c r="CF1084" s="2"/>
    </row>
    <row r="1085" spans="81:84" x14ac:dyDescent="0.35">
      <c r="CC1085" s="2"/>
      <c r="CD1085" s="2"/>
      <c r="CE1085" s="2"/>
      <c r="CF1085" s="2"/>
    </row>
    <row r="1086" spans="81:84" x14ac:dyDescent="0.35">
      <c r="CC1086" s="2"/>
      <c r="CD1086" s="2"/>
      <c r="CE1086" s="2"/>
      <c r="CF1086" s="2"/>
    </row>
    <row r="1087" spans="81:84" x14ac:dyDescent="0.35">
      <c r="CC1087" s="2"/>
      <c r="CD1087" s="2"/>
      <c r="CE1087" s="2"/>
      <c r="CF1087" s="2"/>
    </row>
    <row r="1088" spans="81:84" x14ac:dyDescent="0.35">
      <c r="CC1088" s="2"/>
      <c r="CD1088" s="2"/>
      <c r="CE1088" s="2"/>
      <c r="CF1088" s="2"/>
    </row>
    <row r="1089" spans="81:84" x14ac:dyDescent="0.35">
      <c r="CC1089" s="2"/>
      <c r="CD1089" s="2"/>
      <c r="CE1089" s="2"/>
      <c r="CF1089" s="2"/>
    </row>
    <row r="1090" spans="81:84" x14ac:dyDescent="0.35">
      <c r="CC1090" s="2"/>
      <c r="CD1090" s="2"/>
      <c r="CE1090" s="2"/>
      <c r="CF1090" s="2"/>
    </row>
    <row r="1091" spans="81:84" x14ac:dyDescent="0.35">
      <c r="CC1091" s="2"/>
      <c r="CD1091" s="2"/>
      <c r="CE1091" s="2"/>
      <c r="CF1091" s="2"/>
    </row>
    <row r="1092" spans="81:84" x14ac:dyDescent="0.35">
      <c r="CC1092" s="2"/>
      <c r="CD1092" s="2"/>
      <c r="CE1092" s="2"/>
      <c r="CF1092" s="2"/>
    </row>
    <row r="1093" spans="81:84" x14ac:dyDescent="0.35">
      <c r="CC1093" s="2"/>
      <c r="CD1093" s="2"/>
      <c r="CE1093" s="2"/>
      <c r="CF1093" s="2"/>
    </row>
    <row r="1094" spans="81:84" x14ac:dyDescent="0.35">
      <c r="CC1094" s="2"/>
      <c r="CD1094" s="2"/>
      <c r="CE1094" s="2"/>
      <c r="CF1094" s="2"/>
    </row>
    <row r="1095" spans="81:84" x14ac:dyDescent="0.35">
      <c r="CC1095" s="2"/>
      <c r="CD1095" s="2"/>
      <c r="CE1095" s="2"/>
      <c r="CF1095" s="2"/>
    </row>
    <row r="1096" spans="81:84" x14ac:dyDescent="0.35">
      <c r="CC1096" s="2"/>
      <c r="CD1096" s="2"/>
      <c r="CE1096" s="2"/>
      <c r="CF1096" s="2"/>
    </row>
    <row r="1097" spans="81:84" x14ac:dyDescent="0.35">
      <c r="CC1097" s="2"/>
      <c r="CD1097" s="2"/>
      <c r="CE1097" s="2"/>
      <c r="CF1097" s="2"/>
    </row>
    <row r="1098" spans="81:84" x14ac:dyDescent="0.35">
      <c r="CC1098" s="2"/>
      <c r="CD1098" s="2"/>
      <c r="CE1098" s="2"/>
      <c r="CF1098" s="2"/>
    </row>
    <row r="1099" spans="81:84" x14ac:dyDescent="0.35">
      <c r="CC1099" s="2"/>
      <c r="CD1099" s="2"/>
      <c r="CE1099" s="2"/>
      <c r="CF1099" s="2"/>
    </row>
    <row r="1100" spans="81:84" x14ac:dyDescent="0.35">
      <c r="CC1100" s="2"/>
      <c r="CD1100" s="2"/>
      <c r="CE1100" s="2"/>
      <c r="CF1100" s="2"/>
    </row>
    <row r="1101" spans="81:84" x14ac:dyDescent="0.35">
      <c r="CC1101" s="2"/>
      <c r="CD1101" s="2"/>
      <c r="CE1101" s="2"/>
      <c r="CF1101" s="2"/>
    </row>
    <row r="1102" spans="81:84" x14ac:dyDescent="0.35">
      <c r="CC1102" s="2"/>
      <c r="CD1102" s="2"/>
      <c r="CE1102" s="2"/>
      <c r="CF1102" s="2"/>
    </row>
    <row r="1103" spans="81:84" x14ac:dyDescent="0.35">
      <c r="CC1103" s="2"/>
      <c r="CD1103" s="2"/>
      <c r="CE1103" s="2"/>
      <c r="CF1103" s="2"/>
    </row>
    <row r="1104" spans="81:84" x14ac:dyDescent="0.35">
      <c r="CC1104" s="2"/>
      <c r="CD1104" s="2"/>
      <c r="CE1104" s="2"/>
      <c r="CF1104" s="2"/>
    </row>
    <row r="1105" spans="81:84" x14ac:dyDescent="0.35">
      <c r="CC1105" s="2"/>
      <c r="CD1105" s="2"/>
      <c r="CE1105" s="2"/>
      <c r="CF1105" s="2"/>
    </row>
    <row r="1106" spans="81:84" x14ac:dyDescent="0.35">
      <c r="CC1106" s="2"/>
      <c r="CD1106" s="2"/>
      <c r="CE1106" s="2"/>
      <c r="CF1106" s="2"/>
    </row>
    <row r="1107" spans="81:84" x14ac:dyDescent="0.35">
      <c r="CC1107" s="2"/>
      <c r="CD1107" s="2"/>
      <c r="CE1107" s="2"/>
      <c r="CF1107" s="2"/>
    </row>
    <row r="1108" spans="81:84" x14ac:dyDescent="0.35">
      <c r="CC1108" s="2"/>
      <c r="CD1108" s="2"/>
      <c r="CE1108" s="2"/>
      <c r="CF1108" s="2"/>
    </row>
    <row r="1109" spans="81:84" x14ac:dyDescent="0.35">
      <c r="CC1109" s="2"/>
      <c r="CD1109" s="2"/>
      <c r="CE1109" s="2"/>
      <c r="CF1109" s="2"/>
    </row>
    <row r="1110" spans="81:84" x14ac:dyDescent="0.35">
      <c r="CC1110" s="2"/>
      <c r="CD1110" s="2"/>
      <c r="CE1110" s="2"/>
      <c r="CF1110" s="2"/>
    </row>
    <row r="1111" spans="81:84" x14ac:dyDescent="0.35">
      <c r="CC1111" s="2"/>
      <c r="CD1111" s="2"/>
      <c r="CE1111" s="2"/>
      <c r="CF1111" s="2"/>
    </row>
    <row r="1112" spans="81:84" x14ac:dyDescent="0.35">
      <c r="CC1112" s="2"/>
      <c r="CD1112" s="2"/>
      <c r="CE1112" s="2"/>
      <c r="CF1112" s="2"/>
    </row>
    <row r="1113" spans="81:84" x14ac:dyDescent="0.35">
      <c r="CC1113" s="2"/>
      <c r="CD1113" s="2"/>
      <c r="CE1113" s="2"/>
      <c r="CF1113" s="2"/>
    </row>
    <row r="1114" spans="81:84" x14ac:dyDescent="0.35">
      <c r="CC1114" s="2"/>
      <c r="CD1114" s="2"/>
      <c r="CE1114" s="2"/>
      <c r="CF1114" s="2"/>
    </row>
    <row r="1115" spans="81:84" x14ac:dyDescent="0.35">
      <c r="CC1115" s="2"/>
      <c r="CD1115" s="2"/>
      <c r="CE1115" s="2"/>
      <c r="CF1115" s="2"/>
    </row>
    <row r="1116" spans="81:84" x14ac:dyDescent="0.35">
      <c r="CC1116" s="2"/>
      <c r="CD1116" s="2"/>
      <c r="CE1116" s="2"/>
      <c r="CF1116" s="2"/>
    </row>
    <row r="1117" spans="81:84" x14ac:dyDescent="0.35">
      <c r="CC1117" s="2"/>
      <c r="CD1117" s="2"/>
      <c r="CE1117" s="2"/>
      <c r="CF1117" s="2"/>
    </row>
    <row r="1118" spans="81:84" x14ac:dyDescent="0.35">
      <c r="CC1118" s="2"/>
      <c r="CD1118" s="2"/>
      <c r="CE1118" s="2"/>
      <c r="CF1118" s="2"/>
    </row>
    <row r="1119" spans="81:84" x14ac:dyDescent="0.35">
      <c r="CC1119" s="2"/>
      <c r="CD1119" s="2"/>
      <c r="CE1119" s="2"/>
      <c r="CF1119" s="2"/>
    </row>
    <row r="1120" spans="81:84" x14ac:dyDescent="0.35">
      <c r="CC1120" s="2"/>
      <c r="CD1120" s="2"/>
      <c r="CE1120" s="2"/>
      <c r="CF1120" s="2"/>
    </row>
    <row r="1121" spans="81:84" x14ac:dyDescent="0.35">
      <c r="CC1121" s="2"/>
      <c r="CD1121" s="2"/>
      <c r="CE1121" s="2"/>
      <c r="CF1121" s="2"/>
    </row>
    <row r="1122" spans="81:84" x14ac:dyDescent="0.35">
      <c r="CC1122" s="2"/>
      <c r="CD1122" s="2"/>
      <c r="CE1122" s="2"/>
      <c r="CF1122" s="2"/>
    </row>
    <row r="1123" spans="81:84" x14ac:dyDescent="0.35">
      <c r="CC1123" s="2"/>
      <c r="CD1123" s="2"/>
      <c r="CE1123" s="2"/>
      <c r="CF1123" s="2"/>
    </row>
    <row r="1124" spans="81:84" x14ac:dyDescent="0.35">
      <c r="CC1124" s="2"/>
      <c r="CD1124" s="2"/>
      <c r="CE1124" s="2"/>
      <c r="CF1124" s="2"/>
    </row>
    <row r="1125" spans="81:84" x14ac:dyDescent="0.35">
      <c r="CC1125" s="2"/>
      <c r="CD1125" s="2"/>
      <c r="CE1125" s="2"/>
      <c r="CF1125" s="2"/>
    </row>
    <row r="1126" spans="81:84" x14ac:dyDescent="0.35">
      <c r="CC1126" s="2"/>
      <c r="CD1126" s="2"/>
      <c r="CE1126" s="2"/>
      <c r="CF1126" s="2"/>
    </row>
    <row r="1127" spans="81:84" x14ac:dyDescent="0.35">
      <c r="CC1127" s="2"/>
      <c r="CD1127" s="2"/>
      <c r="CE1127" s="2"/>
      <c r="CF1127" s="2"/>
    </row>
    <row r="1128" spans="81:84" x14ac:dyDescent="0.35">
      <c r="CC1128" s="2"/>
      <c r="CD1128" s="2"/>
      <c r="CE1128" s="2"/>
      <c r="CF1128" s="2"/>
    </row>
    <row r="1129" spans="81:84" x14ac:dyDescent="0.35">
      <c r="CC1129" s="2"/>
      <c r="CD1129" s="2"/>
      <c r="CE1129" s="2"/>
      <c r="CF1129" s="2"/>
    </row>
    <row r="1130" spans="81:84" x14ac:dyDescent="0.35">
      <c r="CC1130" s="2"/>
      <c r="CD1130" s="2"/>
      <c r="CE1130" s="2"/>
      <c r="CF1130" s="2"/>
    </row>
    <row r="1131" spans="81:84" x14ac:dyDescent="0.35">
      <c r="CC1131" s="2"/>
      <c r="CD1131" s="2"/>
      <c r="CE1131" s="2"/>
      <c r="CF1131" s="2"/>
    </row>
    <row r="1132" spans="81:84" x14ac:dyDescent="0.35">
      <c r="CC1132" s="2"/>
      <c r="CD1132" s="2"/>
      <c r="CE1132" s="2"/>
      <c r="CF1132" s="2"/>
    </row>
    <row r="1133" spans="81:84" x14ac:dyDescent="0.35">
      <c r="CC1133" s="2"/>
      <c r="CD1133" s="2"/>
      <c r="CE1133" s="2"/>
      <c r="CF1133" s="2"/>
    </row>
    <row r="1134" spans="81:84" x14ac:dyDescent="0.35">
      <c r="CC1134" s="2"/>
      <c r="CD1134" s="2"/>
      <c r="CE1134" s="2"/>
      <c r="CF1134" s="2"/>
    </row>
    <row r="1135" spans="81:84" x14ac:dyDescent="0.35">
      <c r="CC1135" s="2"/>
      <c r="CD1135" s="2"/>
      <c r="CE1135" s="2"/>
      <c r="CF1135" s="2"/>
    </row>
    <row r="1136" spans="81:84" x14ac:dyDescent="0.35">
      <c r="CC1136" s="2"/>
      <c r="CD1136" s="2"/>
      <c r="CE1136" s="2"/>
      <c r="CF1136" s="2"/>
    </row>
    <row r="1137" spans="81:84" x14ac:dyDescent="0.35">
      <c r="CC1137" s="2"/>
      <c r="CD1137" s="2"/>
      <c r="CE1137" s="2"/>
      <c r="CF1137" s="2"/>
    </row>
    <row r="1138" spans="81:84" x14ac:dyDescent="0.35">
      <c r="CC1138" s="2"/>
      <c r="CD1138" s="2"/>
      <c r="CE1138" s="2"/>
      <c r="CF1138" s="2"/>
    </row>
    <row r="1139" spans="81:84" x14ac:dyDescent="0.35">
      <c r="CC1139" s="2"/>
      <c r="CD1139" s="2"/>
      <c r="CE1139" s="2"/>
      <c r="CF1139" s="2"/>
    </row>
    <row r="1140" spans="81:84" x14ac:dyDescent="0.35">
      <c r="CC1140" s="2"/>
      <c r="CD1140" s="2"/>
      <c r="CE1140" s="2"/>
      <c r="CF1140" s="2"/>
    </row>
    <row r="1141" spans="81:84" x14ac:dyDescent="0.35">
      <c r="CC1141" s="2"/>
      <c r="CD1141" s="2"/>
      <c r="CE1141" s="2"/>
      <c r="CF1141" s="2"/>
    </row>
    <row r="1142" spans="81:84" x14ac:dyDescent="0.35">
      <c r="CC1142" s="2"/>
      <c r="CD1142" s="2"/>
      <c r="CE1142" s="2"/>
      <c r="CF1142" s="2"/>
    </row>
    <row r="1143" spans="81:84" x14ac:dyDescent="0.35">
      <c r="CC1143" s="2"/>
      <c r="CD1143" s="2"/>
      <c r="CE1143" s="2"/>
      <c r="CF1143" s="2"/>
    </row>
    <row r="1144" spans="81:84" x14ac:dyDescent="0.35">
      <c r="CC1144" s="2"/>
      <c r="CD1144" s="2"/>
      <c r="CE1144" s="2"/>
      <c r="CF1144" s="2"/>
    </row>
    <row r="1145" spans="81:84" x14ac:dyDescent="0.35">
      <c r="CC1145" s="2"/>
      <c r="CD1145" s="2"/>
      <c r="CE1145" s="2"/>
      <c r="CF1145" s="2"/>
    </row>
    <row r="1146" spans="81:84" x14ac:dyDescent="0.35">
      <c r="CC1146" s="2"/>
      <c r="CD1146" s="2"/>
      <c r="CE1146" s="2"/>
      <c r="CF1146" s="2"/>
    </row>
    <row r="1147" spans="81:84" x14ac:dyDescent="0.35">
      <c r="CC1147" s="2"/>
      <c r="CD1147" s="2"/>
      <c r="CE1147" s="2"/>
      <c r="CF1147" s="2"/>
    </row>
    <row r="1148" spans="81:84" x14ac:dyDescent="0.35">
      <c r="CC1148" s="2"/>
      <c r="CD1148" s="2"/>
      <c r="CE1148" s="2"/>
      <c r="CF1148" s="2"/>
    </row>
    <row r="1149" spans="81:84" x14ac:dyDescent="0.35">
      <c r="CC1149" s="2"/>
      <c r="CD1149" s="2"/>
      <c r="CE1149" s="2"/>
      <c r="CF1149" s="2"/>
    </row>
    <row r="1150" spans="81:84" x14ac:dyDescent="0.35">
      <c r="CC1150" s="2"/>
      <c r="CD1150" s="2"/>
      <c r="CE1150" s="2"/>
      <c r="CF1150" s="2"/>
    </row>
    <row r="1151" spans="81:84" x14ac:dyDescent="0.35">
      <c r="CC1151" s="2"/>
      <c r="CD1151" s="2"/>
      <c r="CE1151" s="2"/>
      <c r="CF1151" s="2"/>
    </row>
    <row r="1152" spans="81:84" x14ac:dyDescent="0.35">
      <c r="CC1152" s="2"/>
      <c r="CD1152" s="2"/>
      <c r="CE1152" s="2"/>
      <c r="CF1152" s="2"/>
    </row>
    <row r="1153" spans="81:84" x14ac:dyDescent="0.35">
      <c r="CC1153" s="2"/>
      <c r="CD1153" s="2"/>
      <c r="CE1153" s="2"/>
      <c r="CF1153" s="2"/>
    </row>
    <row r="1154" spans="81:84" x14ac:dyDescent="0.35">
      <c r="CC1154" s="2"/>
      <c r="CD1154" s="2"/>
      <c r="CE1154" s="2"/>
      <c r="CF1154" s="2"/>
    </row>
    <row r="1155" spans="81:84" x14ac:dyDescent="0.35">
      <c r="CC1155" s="2"/>
      <c r="CD1155" s="2"/>
      <c r="CE1155" s="2"/>
      <c r="CF1155" s="2"/>
    </row>
    <row r="1156" spans="81:84" x14ac:dyDescent="0.35">
      <c r="CC1156" s="2"/>
      <c r="CD1156" s="2"/>
      <c r="CE1156" s="2"/>
      <c r="CF1156" s="2"/>
    </row>
    <row r="1157" spans="81:84" x14ac:dyDescent="0.35">
      <c r="CC1157" s="2"/>
      <c r="CD1157" s="2"/>
      <c r="CE1157" s="2"/>
      <c r="CF1157" s="2"/>
    </row>
    <row r="1158" spans="81:84" x14ac:dyDescent="0.35">
      <c r="CC1158" s="2"/>
      <c r="CD1158" s="2"/>
      <c r="CE1158" s="2"/>
      <c r="CF1158" s="2"/>
    </row>
    <row r="1159" spans="81:84" x14ac:dyDescent="0.35">
      <c r="CC1159" s="2"/>
      <c r="CD1159" s="2"/>
      <c r="CE1159" s="2"/>
      <c r="CF1159" s="2"/>
    </row>
    <row r="1160" spans="81:84" x14ac:dyDescent="0.35">
      <c r="CC1160" s="2"/>
      <c r="CD1160" s="2"/>
      <c r="CE1160" s="2"/>
      <c r="CF1160" s="2"/>
    </row>
    <row r="1161" spans="81:84" x14ac:dyDescent="0.35">
      <c r="CC1161" s="2"/>
      <c r="CD1161" s="2"/>
      <c r="CE1161" s="2"/>
      <c r="CF1161" s="2"/>
    </row>
    <row r="1162" spans="81:84" x14ac:dyDescent="0.35">
      <c r="CC1162" s="2"/>
      <c r="CD1162" s="2"/>
      <c r="CE1162" s="2"/>
      <c r="CF1162" s="2"/>
    </row>
    <row r="1163" spans="81:84" x14ac:dyDescent="0.35">
      <c r="CC1163" s="2"/>
      <c r="CD1163" s="2"/>
      <c r="CE1163" s="2"/>
      <c r="CF1163" s="2"/>
    </row>
    <row r="1164" spans="81:84" x14ac:dyDescent="0.35">
      <c r="CC1164" s="2"/>
      <c r="CD1164" s="2"/>
      <c r="CE1164" s="2"/>
      <c r="CF1164" s="2"/>
    </row>
    <row r="1165" spans="81:84" x14ac:dyDescent="0.35">
      <c r="CC1165" s="2"/>
      <c r="CD1165" s="2"/>
      <c r="CE1165" s="2"/>
      <c r="CF1165" s="2"/>
    </row>
    <row r="1166" spans="81:84" x14ac:dyDescent="0.35">
      <c r="CC1166" s="2"/>
      <c r="CD1166" s="2"/>
      <c r="CE1166" s="2"/>
      <c r="CF1166" s="2"/>
    </row>
    <row r="1167" spans="81:84" x14ac:dyDescent="0.35">
      <c r="CC1167" s="2"/>
      <c r="CD1167" s="2"/>
      <c r="CE1167" s="2"/>
      <c r="CF1167" s="2"/>
    </row>
    <row r="1168" spans="81:84" x14ac:dyDescent="0.35">
      <c r="CC1168" s="2"/>
      <c r="CD1168" s="2"/>
      <c r="CE1168" s="2"/>
      <c r="CF1168" s="2"/>
    </row>
    <row r="1169" spans="81:84" x14ac:dyDescent="0.35">
      <c r="CC1169" s="2"/>
      <c r="CD1169" s="2"/>
      <c r="CE1169" s="2"/>
      <c r="CF1169" s="2"/>
    </row>
    <row r="1170" spans="81:84" x14ac:dyDescent="0.35">
      <c r="CC1170" s="2"/>
      <c r="CD1170" s="2"/>
      <c r="CE1170" s="2"/>
      <c r="CF1170" s="2"/>
    </row>
    <row r="1171" spans="81:84" x14ac:dyDescent="0.35">
      <c r="CC1171" s="2"/>
      <c r="CD1171" s="2"/>
      <c r="CE1171" s="2"/>
      <c r="CF1171" s="2"/>
    </row>
    <row r="1172" spans="81:84" x14ac:dyDescent="0.35">
      <c r="CC1172" s="2"/>
      <c r="CD1172" s="2"/>
      <c r="CE1172" s="2"/>
      <c r="CF1172" s="2"/>
    </row>
    <row r="1173" spans="81:84" x14ac:dyDescent="0.35">
      <c r="CC1173" s="2"/>
      <c r="CD1173" s="2"/>
      <c r="CE1173" s="2"/>
      <c r="CF1173" s="2"/>
    </row>
    <row r="1174" spans="81:84" x14ac:dyDescent="0.35">
      <c r="CC1174" s="2"/>
      <c r="CD1174" s="2"/>
      <c r="CE1174" s="2"/>
      <c r="CF1174" s="2"/>
    </row>
    <row r="1175" spans="81:84" x14ac:dyDescent="0.35">
      <c r="CC1175" s="2"/>
      <c r="CD1175" s="2"/>
      <c r="CE1175" s="2"/>
      <c r="CF1175" s="2"/>
    </row>
    <row r="1176" spans="81:84" x14ac:dyDescent="0.35">
      <c r="CC1176" s="2"/>
      <c r="CD1176" s="2"/>
      <c r="CE1176" s="2"/>
      <c r="CF1176" s="2"/>
    </row>
    <row r="1177" spans="81:84" x14ac:dyDescent="0.35">
      <c r="CC1177" s="2"/>
      <c r="CD1177" s="2"/>
      <c r="CE1177" s="2"/>
      <c r="CF1177" s="2"/>
    </row>
    <row r="1178" spans="81:84" x14ac:dyDescent="0.35">
      <c r="CC1178" s="2"/>
      <c r="CD1178" s="2"/>
      <c r="CE1178" s="2"/>
      <c r="CF1178" s="2"/>
    </row>
    <row r="1179" spans="81:84" x14ac:dyDescent="0.35">
      <c r="CC1179" s="2"/>
      <c r="CD1179" s="2"/>
      <c r="CE1179" s="2"/>
      <c r="CF1179" s="2"/>
    </row>
    <row r="1180" spans="81:84" x14ac:dyDescent="0.35">
      <c r="CC1180" s="2"/>
      <c r="CD1180" s="2"/>
      <c r="CE1180" s="2"/>
      <c r="CF1180" s="2"/>
    </row>
    <row r="1181" spans="81:84" x14ac:dyDescent="0.35">
      <c r="CC1181" s="2"/>
      <c r="CD1181" s="2"/>
      <c r="CE1181" s="2"/>
      <c r="CF1181" s="2"/>
    </row>
    <row r="1182" spans="81:84" x14ac:dyDescent="0.35">
      <c r="CC1182" s="2"/>
      <c r="CD1182" s="2"/>
      <c r="CE1182" s="2"/>
      <c r="CF1182" s="2"/>
    </row>
    <row r="1183" spans="81:84" x14ac:dyDescent="0.35">
      <c r="CC1183" s="2"/>
      <c r="CD1183" s="2"/>
      <c r="CE1183" s="2"/>
      <c r="CF1183" s="2"/>
    </row>
    <row r="1184" spans="81:84" x14ac:dyDescent="0.35">
      <c r="CC1184" s="2"/>
      <c r="CD1184" s="2"/>
      <c r="CE1184" s="2"/>
      <c r="CF1184" s="2"/>
    </row>
    <row r="1185" spans="81:84" x14ac:dyDescent="0.35">
      <c r="CC1185" s="2"/>
      <c r="CD1185" s="2"/>
      <c r="CE1185" s="2"/>
      <c r="CF1185" s="2"/>
    </row>
    <row r="1186" spans="81:84" x14ac:dyDescent="0.35">
      <c r="CC1186" s="2"/>
      <c r="CD1186" s="2"/>
      <c r="CE1186" s="2"/>
      <c r="CF1186" s="2"/>
    </row>
    <row r="1187" spans="81:84" x14ac:dyDescent="0.35">
      <c r="CC1187" s="2"/>
      <c r="CD1187" s="2"/>
      <c r="CE1187" s="2"/>
      <c r="CF1187" s="2"/>
    </row>
    <row r="1188" spans="81:84" x14ac:dyDescent="0.35">
      <c r="CC1188" s="2"/>
      <c r="CD1188" s="2"/>
      <c r="CE1188" s="2"/>
      <c r="CF1188" s="2"/>
    </row>
    <row r="1189" spans="81:84" x14ac:dyDescent="0.35">
      <c r="CC1189" s="2"/>
      <c r="CD1189" s="2"/>
      <c r="CE1189" s="2"/>
      <c r="CF1189" s="2"/>
    </row>
    <row r="1190" spans="81:84" x14ac:dyDescent="0.35">
      <c r="CC1190" s="2"/>
      <c r="CD1190" s="2"/>
      <c r="CE1190" s="2"/>
      <c r="CF1190" s="2"/>
    </row>
    <row r="1191" spans="81:84" x14ac:dyDescent="0.35">
      <c r="CC1191" s="2"/>
      <c r="CD1191" s="2"/>
      <c r="CE1191" s="2"/>
      <c r="CF1191" s="2"/>
    </row>
    <row r="1192" spans="81:84" x14ac:dyDescent="0.35">
      <c r="CC1192" s="2"/>
      <c r="CD1192" s="2"/>
      <c r="CE1192" s="2"/>
      <c r="CF1192" s="2"/>
    </row>
    <row r="1193" spans="81:84" x14ac:dyDescent="0.35">
      <c r="CC1193" s="2"/>
      <c r="CD1193" s="2"/>
      <c r="CE1193" s="2"/>
      <c r="CF1193" s="2"/>
    </row>
    <row r="1194" spans="81:84" x14ac:dyDescent="0.35">
      <c r="CC1194" s="2"/>
      <c r="CD1194" s="2"/>
      <c r="CE1194" s="2"/>
      <c r="CF1194" s="2"/>
    </row>
    <row r="1195" spans="81:84" x14ac:dyDescent="0.35">
      <c r="CC1195" s="2"/>
      <c r="CD1195" s="2"/>
      <c r="CE1195" s="2"/>
      <c r="CF1195" s="2"/>
    </row>
    <row r="1196" spans="81:84" x14ac:dyDescent="0.35">
      <c r="CC1196" s="2"/>
      <c r="CD1196" s="2"/>
      <c r="CE1196" s="2"/>
      <c r="CF1196" s="2"/>
    </row>
    <row r="1197" spans="81:84" x14ac:dyDescent="0.35">
      <c r="CC1197" s="2"/>
      <c r="CD1197" s="2"/>
      <c r="CE1197" s="2"/>
      <c r="CF1197" s="2"/>
    </row>
    <row r="1198" spans="81:84" x14ac:dyDescent="0.35">
      <c r="CC1198" s="2"/>
      <c r="CD1198" s="2"/>
      <c r="CE1198" s="2"/>
      <c r="CF1198" s="2"/>
    </row>
    <row r="1199" spans="81:84" x14ac:dyDescent="0.35">
      <c r="CC1199" s="2"/>
      <c r="CD1199" s="2"/>
      <c r="CE1199" s="2"/>
      <c r="CF1199" s="2"/>
    </row>
    <row r="1200" spans="81:84" x14ac:dyDescent="0.35">
      <c r="CC1200" s="2"/>
      <c r="CD1200" s="2"/>
      <c r="CE1200" s="2"/>
      <c r="CF1200" s="2"/>
    </row>
    <row r="1201" spans="81:84" x14ac:dyDescent="0.35">
      <c r="CC1201" s="2"/>
      <c r="CD1201" s="2"/>
      <c r="CE1201" s="2"/>
      <c r="CF1201" s="2"/>
    </row>
    <row r="1202" spans="81:84" x14ac:dyDescent="0.35">
      <c r="CC1202" s="2"/>
      <c r="CD1202" s="2"/>
      <c r="CE1202" s="2"/>
      <c r="CF1202" s="2"/>
    </row>
    <row r="1203" spans="81:84" x14ac:dyDescent="0.35">
      <c r="CC1203" s="2"/>
      <c r="CD1203" s="2"/>
      <c r="CE1203" s="2"/>
      <c r="CF1203" s="2"/>
    </row>
    <row r="1204" spans="81:84" x14ac:dyDescent="0.35">
      <c r="CC1204" s="2"/>
      <c r="CD1204" s="2"/>
      <c r="CE1204" s="2"/>
      <c r="CF1204" s="2"/>
    </row>
    <row r="1205" spans="81:84" x14ac:dyDescent="0.35">
      <c r="CC1205" s="2"/>
      <c r="CD1205" s="2"/>
      <c r="CE1205" s="2"/>
      <c r="CF1205" s="2"/>
    </row>
    <row r="1206" spans="81:84" x14ac:dyDescent="0.35">
      <c r="CC1206" s="2"/>
      <c r="CD1206" s="2"/>
      <c r="CE1206" s="2"/>
      <c r="CF1206" s="2"/>
    </row>
    <row r="1207" spans="81:84" x14ac:dyDescent="0.35">
      <c r="CC1207" s="2"/>
      <c r="CD1207" s="2"/>
      <c r="CE1207" s="2"/>
      <c r="CF1207" s="2"/>
    </row>
    <row r="1208" spans="81:84" x14ac:dyDescent="0.35">
      <c r="CC1208" s="2"/>
      <c r="CD1208" s="2"/>
      <c r="CE1208" s="2"/>
      <c r="CF1208" s="2"/>
    </row>
    <row r="1209" spans="81:84" x14ac:dyDescent="0.35">
      <c r="CC1209" s="2"/>
      <c r="CD1209" s="2"/>
      <c r="CE1209" s="2"/>
      <c r="CF1209" s="2"/>
    </row>
    <row r="1210" spans="81:84" x14ac:dyDescent="0.35">
      <c r="CC1210" s="2"/>
      <c r="CD1210" s="2"/>
      <c r="CE1210" s="2"/>
      <c r="CF1210" s="2"/>
    </row>
    <row r="1211" spans="81:84" x14ac:dyDescent="0.35">
      <c r="CC1211" s="2"/>
      <c r="CD1211" s="2"/>
      <c r="CE1211" s="2"/>
      <c r="CF1211" s="2"/>
    </row>
    <row r="1212" spans="81:84" x14ac:dyDescent="0.35">
      <c r="CC1212" s="2"/>
      <c r="CD1212" s="2"/>
      <c r="CE1212" s="2"/>
      <c r="CF1212" s="2"/>
    </row>
    <row r="1213" spans="81:84" x14ac:dyDescent="0.35">
      <c r="CC1213" s="2"/>
      <c r="CD1213" s="2"/>
      <c r="CE1213" s="2"/>
      <c r="CF1213" s="2"/>
    </row>
    <row r="1214" spans="81:84" x14ac:dyDescent="0.35">
      <c r="CC1214" s="2"/>
      <c r="CD1214" s="2"/>
      <c r="CE1214" s="2"/>
      <c r="CF1214" s="2"/>
    </row>
    <row r="1215" spans="81:84" x14ac:dyDescent="0.35">
      <c r="CC1215" s="2"/>
      <c r="CD1215" s="2"/>
      <c r="CE1215" s="2"/>
      <c r="CF1215" s="2"/>
    </row>
    <row r="1216" spans="81:84" x14ac:dyDescent="0.35">
      <c r="CC1216" s="2"/>
      <c r="CD1216" s="2"/>
      <c r="CE1216" s="2"/>
      <c r="CF1216" s="2"/>
    </row>
    <row r="1217" spans="81:84" x14ac:dyDescent="0.35">
      <c r="CC1217" s="2"/>
      <c r="CD1217" s="2"/>
      <c r="CE1217" s="2"/>
      <c r="CF1217" s="2"/>
    </row>
    <row r="1218" spans="81:84" x14ac:dyDescent="0.35">
      <c r="CC1218" s="2"/>
      <c r="CD1218" s="2"/>
      <c r="CE1218" s="2"/>
      <c r="CF1218" s="2"/>
    </row>
    <row r="1219" spans="81:84" x14ac:dyDescent="0.35">
      <c r="CC1219" s="2"/>
      <c r="CD1219" s="2"/>
      <c r="CE1219" s="2"/>
      <c r="CF1219" s="2"/>
    </row>
    <row r="1220" spans="81:84" x14ac:dyDescent="0.35">
      <c r="CC1220" s="2"/>
      <c r="CD1220" s="2"/>
      <c r="CE1220" s="2"/>
      <c r="CF1220" s="2"/>
    </row>
    <row r="1221" spans="81:84" x14ac:dyDescent="0.35">
      <c r="CC1221" s="2"/>
      <c r="CD1221" s="2"/>
      <c r="CE1221" s="2"/>
      <c r="CF1221" s="2"/>
    </row>
    <row r="1222" spans="81:84" x14ac:dyDescent="0.35">
      <c r="CC1222" s="2"/>
      <c r="CD1222" s="2"/>
      <c r="CE1222" s="2"/>
      <c r="CF1222" s="2"/>
    </row>
    <row r="1223" spans="81:84" x14ac:dyDescent="0.35">
      <c r="CC1223" s="2"/>
      <c r="CD1223" s="2"/>
      <c r="CE1223" s="2"/>
      <c r="CF1223" s="2"/>
    </row>
    <row r="1224" spans="81:84" x14ac:dyDescent="0.35">
      <c r="CC1224" s="2"/>
      <c r="CD1224" s="2"/>
      <c r="CE1224" s="2"/>
      <c r="CF1224" s="2"/>
    </row>
    <row r="1225" spans="81:84" x14ac:dyDescent="0.35">
      <c r="CC1225" s="2"/>
      <c r="CD1225" s="2"/>
      <c r="CE1225" s="2"/>
      <c r="CF1225" s="2"/>
    </row>
    <row r="1226" spans="81:84" x14ac:dyDescent="0.35">
      <c r="CC1226" s="2"/>
      <c r="CD1226" s="2"/>
      <c r="CE1226" s="2"/>
      <c r="CF1226" s="2"/>
    </row>
    <row r="1227" spans="81:84" x14ac:dyDescent="0.35">
      <c r="CC1227" s="2"/>
      <c r="CD1227" s="2"/>
      <c r="CE1227" s="2"/>
      <c r="CF1227" s="2"/>
    </row>
    <row r="1228" spans="81:84" x14ac:dyDescent="0.35">
      <c r="CC1228" s="2"/>
      <c r="CD1228" s="2"/>
      <c r="CE1228" s="2"/>
      <c r="CF1228" s="2"/>
    </row>
    <row r="1229" spans="81:84" x14ac:dyDescent="0.35">
      <c r="CC1229" s="2"/>
      <c r="CD1229" s="2"/>
      <c r="CE1229" s="2"/>
      <c r="CF1229" s="2"/>
    </row>
    <row r="1230" spans="81:84" x14ac:dyDescent="0.35">
      <c r="CC1230" s="2"/>
      <c r="CD1230" s="2"/>
      <c r="CE1230" s="2"/>
      <c r="CF1230" s="2"/>
    </row>
    <row r="1231" spans="81:84" x14ac:dyDescent="0.35">
      <c r="CC1231" s="2"/>
      <c r="CD1231" s="2"/>
      <c r="CE1231" s="2"/>
      <c r="CF1231" s="2"/>
    </row>
    <row r="1232" spans="81:84" x14ac:dyDescent="0.35">
      <c r="CC1232" s="2"/>
      <c r="CD1232" s="2"/>
      <c r="CE1232" s="2"/>
      <c r="CF1232" s="2"/>
    </row>
    <row r="1233" spans="81:84" x14ac:dyDescent="0.35">
      <c r="CC1233" s="2"/>
      <c r="CD1233" s="2"/>
      <c r="CE1233" s="2"/>
      <c r="CF1233" s="2"/>
    </row>
    <row r="1234" spans="81:84" x14ac:dyDescent="0.35">
      <c r="CC1234" s="2"/>
      <c r="CD1234" s="2"/>
      <c r="CE1234" s="2"/>
      <c r="CF1234" s="2"/>
    </row>
    <row r="1235" spans="81:84" x14ac:dyDescent="0.35">
      <c r="CC1235" s="2"/>
      <c r="CD1235" s="2"/>
      <c r="CE1235" s="2"/>
      <c r="CF1235" s="2"/>
    </row>
    <row r="1236" spans="81:84" x14ac:dyDescent="0.35">
      <c r="CC1236" s="2"/>
      <c r="CD1236" s="2"/>
      <c r="CE1236" s="2"/>
      <c r="CF1236" s="2"/>
    </row>
    <row r="1237" spans="81:84" x14ac:dyDescent="0.35">
      <c r="CC1237" s="2"/>
      <c r="CD1237" s="2"/>
      <c r="CE1237" s="2"/>
      <c r="CF1237" s="2"/>
    </row>
    <row r="1238" spans="81:84" x14ac:dyDescent="0.35">
      <c r="CC1238" s="2"/>
      <c r="CD1238" s="2"/>
      <c r="CE1238" s="2"/>
      <c r="CF1238" s="2"/>
    </row>
    <row r="1239" spans="81:84" x14ac:dyDescent="0.35">
      <c r="CC1239" s="2"/>
      <c r="CD1239" s="2"/>
      <c r="CE1239" s="2"/>
      <c r="CF1239" s="2"/>
    </row>
    <row r="1240" spans="81:84" x14ac:dyDescent="0.35">
      <c r="CC1240" s="2"/>
      <c r="CD1240" s="2"/>
      <c r="CE1240" s="2"/>
      <c r="CF1240" s="2"/>
    </row>
    <row r="1241" spans="81:84" x14ac:dyDescent="0.35">
      <c r="CC1241" s="2"/>
      <c r="CD1241" s="2"/>
      <c r="CE1241" s="2"/>
      <c r="CF1241" s="2"/>
    </row>
    <row r="1242" spans="81:84" x14ac:dyDescent="0.35">
      <c r="CC1242" s="2"/>
      <c r="CD1242" s="2"/>
      <c r="CE1242" s="2"/>
      <c r="CF1242" s="2"/>
    </row>
    <row r="1243" spans="81:84" x14ac:dyDescent="0.35">
      <c r="CC1243" s="2"/>
      <c r="CD1243" s="2"/>
      <c r="CE1243" s="2"/>
      <c r="CF1243" s="2"/>
    </row>
    <row r="1244" spans="81:84" x14ac:dyDescent="0.35">
      <c r="CC1244" s="2"/>
      <c r="CD1244" s="2"/>
      <c r="CE1244" s="2"/>
      <c r="CF1244" s="2"/>
    </row>
    <row r="1245" spans="81:84" x14ac:dyDescent="0.35">
      <c r="CC1245" s="2"/>
      <c r="CD1245" s="2"/>
      <c r="CE1245" s="2"/>
      <c r="CF1245" s="2"/>
    </row>
    <row r="1246" spans="81:84" x14ac:dyDescent="0.35">
      <c r="CC1246" s="2"/>
      <c r="CD1246" s="2"/>
      <c r="CE1246" s="2"/>
      <c r="CF1246" s="2"/>
    </row>
    <row r="1247" spans="81:84" x14ac:dyDescent="0.35">
      <c r="CC1247" s="2"/>
      <c r="CD1247" s="2"/>
      <c r="CE1247" s="2"/>
      <c r="CF1247" s="2"/>
    </row>
    <row r="1248" spans="81:84" x14ac:dyDescent="0.35">
      <c r="CC1248" s="2"/>
      <c r="CD1248" s="2"/>
      <c r="CE1248" s="2"/>
      <c r="CF1248" s="2"/>
    </row>
    <row r="1249" spans="81:84" x14ac:dyDescent="0.35">
      <c r="CC1249" s="2"/>
      <c r="CD1249" s="2"/>
      <c r="CE1249" s="2"/>
      <c r="CF1249" s="2"/>
    </row>
    <row r="1250" spans="81:84" x14ac:dyDescent="0.35">
      <c r="CC1250" s="2"/>
      <c r="CD1250" s="2"/>
      <c r="CE1250" s="2"/>
      <c r="CF1250" s="2"/>
    </row>
    <row r="1251" spans="81:84" x14ac:dyDescent="0.35">
      <c r="CC1251" s="2"/>
      <c r="CD1251" s="2"/>
      <c r="CE1251" s="2"/>
      <c r="CF1251" s="2"/>
    </row>
    <row r="1252" spans="81:84" x14ac:dyDescent="0.35">
      <c r="CC1252" s="2"/>
      <c r="CD1252" s="2"/>
      <c r="CE1252" s="2"/>
      <c r="CF1252" s="2"/>
    </row>
    <row r="1253" spans="81:84" x14ac:dyDescent="0.35">
      <c r="CC1253" s="2"/>
      <c r="CD1253" s="2"/>
      <c r="CE1253" s="2"/>
      <c r="CF1253" s="2"/>
    </row>
    <row r="1254" spans="81:84" x14ac:dyDescent="0.35">
      <c r="CC1254" s="2"/>
      <c r="CD1254" s="2"/>
      <c r="CE1254" s="2"/>
      <c r="CF1254" s="2"/>
    </row>
    <row r="1255" spans="81:84" x14ac:dyDescent="0.35">
      <c r="CC1255" s="2"/>
      <c r="CD1255" s="2"/>
      <c r="CE1255" s="2"/>
      <c r="CF1255" s="2"/>
    </row>
    <row r="1256" spans="81:84" x14ac:dyDescent="0.35">
      <c r="CC1256" s="2"/>
      <c r="CD1256" s="2"/>
      <c r="CE1256" s="2"/>
      <c r="CF1256" s="2"/>
    </row>
    <row r="1257" spans="81:84" x14ac:dyDescent="0.35">
      <c r="CC1257" s="2"/>
      <c r="CD1257" s="2"/>
      <c r="CE1257" s="2"/>
      <c r="CF1257" s="2"/>
    </row>
    <row r="1258" spans="81:84" x14ac:dyDescent="0.35">
      <c r="CC1258" s="2"/>
      <c r="CD1258" s="2"/>
      <c r="CE1258" s="2"/>
      <c r="CF1258" s="2"/>
    </row>
    <row r="1259" spans="81:84" x14ac:dyDescent="0.35">
      <c r="CC1259" s="2"/>
      <c r="CD1259" s="2"/>
      <c r="CE1259" s="2"/>
      <c r="CF1259" s="2"/>
    </row>
    <row r="1260" spans="81:84" x14ac:dyDescent="0.35">
      <c r="CC1260" s="2"/>
      <c r="CD1260" s="2"/>
      <c r="CE1260" s="2"/>
      <c r="CF1260" s="2"/>
    </row>
    <row r="1261" spans="81:84" x14ac:dyDescent="0.35">
      <c r="CC1261" s="2"/>
      <c r="CD1261" s="2"/>
      <c r="CE1261" s="2"/>
      <c r="CF1261" s="2"/>
    </row>
    <row r="1262" spans="81:84" x14ac:dyDescent="0.35">
      <c r="CC1262" s="2"/>
      <c r="CD1262" s="2"/>
      <c r="CE1262" s="2"/>
      <c r="CF1262" s="2"/>
    </row>
    <row r="1263" spans="81:84" x14ac:dyDescent="0.35">
      <c r="CC1263" s="2"/>
      <c r="CD1263" s="2"/>
      <c r="CE1263" s="2"/>
      <c r="CF1263" s="2"/>
    </row>
    <row r="1264" spans="81:84" x14ac:dyDescent="0.35">
      <c r="CC1264" s="2"/>
      <c r="CD1264" s="2"/>
      <c r="CE1264" s="2"/>
      <c r="CF1264" s="2"/>
    </row>
    <row r="1265" spans="81:84" x14ac:dyDescent="0.35">
      <c r="CC1265" s="2"/>
      <c r="CD1265" s="2"/>
      <c r="CE1265" s="2"/>
      <c r="CF1265" s="2"/>
    </row>
    <row r="1266" spans="81:84" x14ac:dyDescent="0.35">
      <c r="CC1266" s="2"/>
      <c r="CD1266" s="2"/>
      <c r="CE1266" s="2"/>
      <c r="CF1266" s="2"/>
    </row>
    <row r="1267" spans="81:84" x14ac:dyDescent="0.35">
      <c r="CC1267" s="2"/>
      <c r="CD1267" s="2"/>
      <c r="CE1267" s="2"/>
      <c r="CF1267" s="2"/>
    </row>
    <row r="1268" spans="81:84" x14ac:dyDescent="0.35">
      <c r="CC1268" s="2"/>
      <c r="CD1268" s="2"/>
      <c r="CE1268" s="2"/>
      <c r="CF1268" s="2"/>
    </row>
    <row r="1269" spans="81:84" x14ac:dyDescent="0.35">
      <c r="CC1269" s="2"/>
      <c r="CD1269" s="2"/>
      <c r="CE1269" s="2"/>
      <c r="CF1269" s="2"/>
    </row>
    <row r="1270" spans="81:84" x14ac:dyDescent="0.35">
      <c r="CC1270" s="2"/>
      <c r="CD1270" s="2"/>
      <c r="CE1270" s="2"/>
      <c r="CF1270" s="2"/>
    </row>
    <row r="1271" spans="81:84" x14ac:dyDescent="0.35">
      <c r="CC1271" s="2"/>
      <c r="CD1271" s="2"/>
      <c r="CE1271" s="2"/>
      <c r="CF1271" s="2"/>
    </row>
    <row r="1272" spans="81:84" x14ac:dyDescent="0.35">
      <c r="CC1272" s="2"/>
      <c r="CD1272" s="2"/>
      <c r="CE1272" s="2"/>
      <c r="CF1272" s="2"/>
    </row>
    <row r="1273" spans="81:84" x14ac:dyDescent="0.35">
      <c r="CC1273" s="2"/>
      <c r="CD1273" s="2"/>
      <c r="CE1273" s="2"/>
      <c r="CF1273" s="2"/>
    </row>
    <row r="1274" spans="81:84" x14ac:dyDescent="0.35">
      <c r="CC1274" s="2"/>
      <c r="CD1274" s="2"/>
      <c r="CE1274" s="2"/>
      <c r="CF1274" s="2"/>
    </row>
    <row r="1275" spans="81:84" x14ac:dyDescent="0.35">
      <c r="CC1275" s="2"/>
      <c r="CD1275" s="2"/>
      <c r="CE1275" s="2"/>
      <c r="CF1275" s="2"/>
    </row>
    <row r="1276" spans="81:84" x14ac:dyDescent="0.35">
      <c r="CC1276" s="2"/>
      <c r="CD1276" s="2"/>
      <c r="CE1276" s="2"/>
      <c r="CF1276" s="2"/>
    </row>
    <row r="1277" spans="81:84" x14ac:dyDescent="0.35">
      <c r="CC1277" s="2"/>
      <c r="CD1277" s="2"/>
      <c r="CE1277" s="2"/>
      <c r="CF1277" s="2"/>
    </row>
    <row r="1278" spans="81:84" x14ac:dyDescent="0.35">
      <c r="CC1278" s="2"/>
      <c r="CD1278" s="2"/>
      <c r="CE1278" s="2"/>
      <c r="CF1278" s="2"/>
    </row>
    <row r="1279" spans="81:84" x14ac:dyDescent="0.35">
      <c r="CC1279" s="2"/>
      <c r="CD1279" s="2"/>
      <c r="CE1279" s="2"/>
      <c r="CF1279" s="2"/>
    </row>
    <row r="1280" spans="81:84" x14ac:dyDescent="0.35">
      <c r="CC1280" s="2"/>
      <c r="CD1280" s="2"/>
      <c r="CE1280" s="2"/>
      <c r="CF1280" s="2"/>
    </row>
    <row r="1281" spans="81:84" x14ac:dyDescent="0.35">
      <c r="CC1281" s="2"/>
      <c r="CD1281" s="2"/>
      <c r="CE1281" s="2"/>
      <c r="CF1281" s="2"/>
    </row>
    <row r="1282" spans="81:84" x14ac:dyDescent="0.35">
      <c r="CC1282" s="2"/>
      <c r="CD1282" s="2"/>
      <c r="CE1282" s="2"/>
      <c r="CF1282" s="2"/>
    </row>
    <row r="1283" spans="81:84" x14ac:dyDescent="0.35">
      <c r="CC1283" s="2"/>
      <c r="CD1283" s="2"/>
      <c r="CE1283" s="2"/>
      <c r="CF1283" s="2"/>
    </row>
    <row r="1284" spans="81:84" x14ac:dyDescent="0.35">
      <c r="CC1284" s="2"/>
      <c r="CD1284" s="2"/>
      <c r="CE1284" s="2"/>
      <c r="CF1284" s="2"/>
    </row>
    <row r="1285" spans="81:84" x14ac:dyDescent="0.35">
      <c r="CC1285" s="2"/>
      <c r="CD1285" s="2"/>
      <c r="CE1285" s="2"/>
      <c r="CF1285" s="2"/>
    </row>
    <row r="1286" spans="81:84" x14ac:dyDescent="0.35">
      <c r="CC1286" s="2"/>
      <c r="CD1286" s="2"/>
      <c r="CE1286" s="2"/>
      <c r="CF1286" s="2"/>
    </row>
    <row r="1287" spans="81:84" x14ac:dyDescent="0.35">
      <c r="CC1287" s="2"/>
      <c r="CD1287" s="2"/>
      <c r="CE1287" s="2"/>
      <c r="CF1287" s="2"/>
    </row>
    <row r="1288" spans="81:84" x14ac:dyDescent="0.35">
      <c r="CC1288" s="2"/>
      <c r="CD1288" s="2"/>
      <c r="CE1288" s="2"/>
      <c r="CF1288" s="2"/>
    </row>
    <row r="1289" spans="81:84" x14ac:dyDescent="0.35">
      <c r="CC1289" s="2"/>
      <c r="CD1289" s="2"/>
      <c r="CE1289" s="2"/>
      <c r="CF1289" s="2"/>
    </row>
    <row r="1290" spans="81:84" x14ac:dyDescent="0.35">
      <c r="CC1290" s="2"/>
      <c r="CD1290" s="2"/>
      <c r="CE1290" s="2"/>
      <c r="CF1290" s="2"/>
    </row>
    <row r="1291" spans="81:84" x14ac:dyDescent="0.35">
      <c r="CC1291" s="2"/>
      <c r="CD1291" s="2"/>
      <c r="CE1291" s="2"/>
      <c r="CF1291" s="2"/>
    </row>
    <row r="1292" spans="81:84" x14ac:dyDescent="0.35">
      <c r="CC1292" s="2"/>
      <c r="CD1292" s="2"/>
      <c r="CE1292" s="2"/>
      <c r="CF1292" s="2"/>
    </row>
    <row r="1293" spans="81:84" x14ac:dyDescent="0.35">
      <c r="CC1293" s="2"/>
      <c r="CD1293" s="2"/>
      <c r="CE1293" s="2"/>
      <c r="CF1293" s="2"/>
    </row>
    <row r="1294" spans="81:84" x14ac:dyDescent="0.35">
      <c r="CC1294" s="2"/>
      <c r="CD1294" s="2"/>
      <c r="CE1294" s="2"/>
      <c r="CF1294" s="2"/>
    </row>
    <row r="1295" spans="81:84" x14ac:dyDescent="0.35">
      <c r="CC1295" s="2"/>
      <c r="CD1295" s="2"/>
      <c r="CE1295" s="2"/>
      <c r="CF1295" s="2"/>
    </row>
    <row r="1296" spans="81:84" x14ac:dyDescent="0.35">
      <c r="CC1296" s="2"/>
      <c r="CD1296" s="2"/>
      <c r="CE1296" s="2"/>
      <c r="CF1296" s="2"/>
    </row>
    <row r="1297" spans="81:84" x14ac:dyDescent="0.35">
      <c r="CC1297" s="2"/>
      <c r="CD1297" s="2"/>
      <c r="CE1297" s="2"/>
      <c r="CF1297" s="2"/>
    </row>
    <row r="1298" spans="81:84" x14ac:dyDescent="0.35">
      <c r="CC1298" s="2"/>
      <c r="CD1298" s="2"/>
      <c r="CE1298" s="2"/>
      <c r="CF1298" s="2"/>
    </row>
    <row r="1299" spans="81:84" x14ac:dyDescent="0.35">
      <c r="CC1299" s="2"/>
      <c r="CD1299" s="2"/>
      <c r="CE1299" s="2"/>
      <c r="CF1299" s="2"/>
    </row>
    <row r="1300" spans="81:84" x14ac:dyDescent="0.35">
      <c r="CC1300" s="2"/>
      <c r="CD1300" s="2"/>
      <c r="CE1300" s="2"/>
      <c r="CF1300" s="2"/>
    </row>
    <row r="1301" spans="81:84" x14ac:dyDescent="0.35">
      <c r="CC1301" s="2"/>
      <c r="CD1301" s="2"/>
      <c r="CE1301" s="2"/>
      <c r="CF1301" s="2"/>
    </row>
    <row r="1302" spans="81:84" x14ac:dyDescent="0.35">
      <c r="CC1302" s="2"/>
      <c r="CD1302" s="2"/>
      <c r="CE1302" s="2"/>
      <c r="CF1302" s="2"/>
    </row>
    <row r="1303" spans="81:84" x14ac:dyDescent="0.35">
      <c r="CC1303" s="2"/>
      <c r="CD1303" s="2"/>
      <c r="CE1303" s="2"/>
      <c r="CF1303" s="2"/>
    </row>
    <row r="1304" spans="81:84" x14ac:dyDescent="0.35">
      <c r="CC1304" s="2"/>
      <c r="CD1304" s="2"/>
      <c r="CE1304" s="2"/>
      <c r="CF1304" s="2"/>
    </row>
    <row r="1305" spans="81:84" x14ac:dyDescent="0.35">
      <c r="CC1305" s="2"/>
      <c r="CD1305" s="2"/>
      <c r="CE1305" s="2"/>
      <c r="CF1305" s="2"/>
    </row>
    <row r="1306" spans="81:84" x14ac:dyDescent="0.35">
      <c r="CC1306" s="2"/>
      <c r="CD1306" s="2"/>
      <c r="CE1306" s="2"/>
      <c r="CF1306" s="2"/>
    </row>
    <row r="1307" spans="81:84" x14ac:dyDescent="0.35">
      <c r="CC1307" s="2"/>
      <c r="CD1307" s="2"/>
      <c r="CE1307" s="2"/>
      <c r="CF1307" s="2"/>
    </row>
    <row r="1308" spans="81:84" x14ac:dyDescent="0.35">
      <c r="CC1308" s="2"/>
      <c r="CD1308" s="2"/>
      <c r="CE1308" s="2"/>
      <c r="CF1308" s="2"/>
    </row>
    <row r="1309" spans="81:84" x14ac:dyDescent="0.35">
      <c r="CC1309" s="2"/>
      <c r="CD1309" s="2"/>
      <c r="CE1309" s="2"/>
      <c r="CF1309" s="2"/>
    </row>
    <row r="1310" spans="81:84" x14ac:dyDescent="0.35">
      <c r="CC1310" s="2"/>
      <c r="CD1310" s="2"/>
      <c r="CE1310" s="2"/>
      <c r="CF1310" s="2"/>
    </row>
    <row r="1311" spans="81:84" x14ac:dyDescent="0.35">
      <c r="CC1311" s="2"/>
      <c r="CD1311" s="2"/>
      <c r="CE1311" s="2"/>
      <c r="CF1311" s="2"/>
    </row>
    <row r="1312" spans="81:84" x14ac:dyDescent="0.35">
      <c r="CC1312" s="2"/>
      <c r="CD1312" s="2"/>
      <c r="CE1312" s="2"/>
      <c r="CF1312" s="2"/>
    </row>
    <row r="1313" spans="81:84" x14ac:dyDescent="0.35">
      <c r="CC1313" s="2"/>
      <c r="CD1313" s="2"/>
      <c r="CE1313" s="2"/>
      <c r="CF1313" s="2"/>
    </row>
    <row r="1314" spans="81:84" x14ac:dyDescent="0.35">
      <c r="CC1314" s="2"/>
      <c r="CD1314" s="2"/>
      <c r="CE1314" s="2"/>
      <c r="CF1314" s="2"/>
    </row>
    <row r="1315" spans="81:84" x14ac:dyDescent="0.35">
      <c r="CC1315" s="2"/>
      <c r="CD1315" s="2"/>
      <c r="CE1315" s="2"/>
      <c r="CF1315" s="2"/>
    </row>
    <row r="1316" spans="81:84" x14ac:dyDescent="0.35">
      <c r="CC1316" s="2"/>
      <c r="CD1316" s="2"/>
      <c r="CE1316" s="2"/>
      <c r="CF1316" s="2"/>
    </row>
    <row r="1317" spans="81:84" x14ac:dyDescent="0.35">
      <c r="CC1317" s="2"/>
      <c r="CD1317" s="2"/>
      <c r="CE1317" s="2"/>
      <c r="CF1317" s="2"/>
    </row>
    <row r="1318" spans="81:84" x14ac:dyDescent="0.35">
      <c r="CC1318" s="2"/>
      <c r="CD1318" s="2"/>
      <c r="CE1318" s="2"/>
      <c r="CF1318" s="2"/>
    </row>
    <row r="1319" spans="81:84" x14ac:dyDescent="0.35">
      <c r="CC1319" s="2"/>
      <c r="CD1319" s="2"/>
      <c r="CE1319" s="2"/>
      <c r="CF1319" s="2"/>
    </row>
    <row r="1320" spans="81:84" x14ac:dyDescent="0.35">
      <c r="CC1320" s="2"/>
      <c r="CD1320" s="2"/>
      <c r="CE1320" s="2"/>
      <c r="CF1320" s="2"/>
    </row>
    <row r="1321" spans="81:84" x14ac:dyDescent="0.35">
      <c r="CC1321" s="2"/>
      <c r="CD1321" s="2"/>
      <c r="CE1321" s="2"/>
      <c r="CF1321" s="2"/>
    </row>
    <row r="1322" spans="81:84" x14ac:dyDescent="0.35">
      <c r="CC1322" s="2"/>
      <c r="CD1322" s="2"/>
      <c r="CE1322" s="2"/>
      <c r="CF1322" s="2"/>
    </row>
    <row r="1323" spans="81:84" x14ac:dyDescent="0.35">
      <c r="CC1323" s="2"/>
      <c r="CD1323" s="2"/>
      <c r="CE1323" s="2"/>
      <c r="CF1323" s="2"/>
    </row>
    <row r="1324" spans="81:84" x14ac:dyDescent="0.35">
      <c r="CC1324" s="2"/>
      <c r="CD1324" s="2"/>
      <c r="CE1324" s="2"/>
      <c r="CF1324" s="2"/>
    </row>
    <row r="1325" spans="81:84" x14ac:dyDescent="0.35">
      <c r="CC1325" s="2"/>
      <c r="CD1325" s="2"/>
      <c r="CE1325" s="2"/>
      <c r="CF1325" s="2"/>
    </row>
    <row r="1326" spans="81:84" x14ac:dyDescent="0.35">
      <c r="CC1326" s="2"/>
      <c r="CD1326" s="2"/>
      <c r="CE1326" s="2"/>
      <c r="CF1326" s="2"/>
    </row>
    <row r="1327" spans="81:84" x14ac:dyDescent="0.35">
      <c r="CC1327" s="2"/>
      <c r="CD1327" s="2"/>
      <c r="CE1327" s="2"/>
      <c r="CF1327" s="2"/>
    </row>
    <row r="1328" spans="81:84" x14ac:dyDescent="0.35">
      <c r="CC1328" s="2"/>
      <c r="CD1328" s="2"/>
      <c r="CE1328" s="2"/>
      <c r="CF1328" s="2"/>
    </row>
    <row r="1329" spans="81:84" x14ac:dyDescent="0.35">
      <c r="CC1329" s="2"/>
      <c r="CD1329" s="2"/>
      <c r="CE1329" s="2"/>
      <c r="CF1329" s="2"/>
    </row>
    <row r="1330" spans="81:84" x14ac:dyDescent="0.35">
      <c r="CC1330" s="2"/>
      <c r="CD1330" s="2"/>
      <c r="CE1330" s="2"/>
      <c r="CF1330" s="2"/>
    </row>
    <row r="1331" spans="81:84" x14ac:dyDescent="0.35">
      <c r="CC1331" s="2"/>
      <c r="CD1331" s="2"/>
      <c r="CE1331" s="2"/>
      <c r="CF1331" s="2"/>
    </row>
    <row r="1332" spans="81:84" x14ac:dyDescent="0.35">
      <c r="CC1332" s="2"/>
      <c r="CD1332" s="2"/>
      <c r="CE1332" s="2"/>
      <c r="CF1332" s="2"/>
    </row>
    <row r="1333" spans="81:84" x14ac:dyDescent="0.35">
      <c r="CC1333" s="2"/>
      <c r="CD1333" s="2"/>
      <c r="CE1333" s="2"/>
      <c r="CF1333" s="2"/>
    </row>
    <row r="1334" spans="81:84" x14ac:dyDescent="0.35">
      <c r="CC1334" s="2"/>
      <c r="CD1334" s="2"/>
      <c r="CE1334" s="2"/>
      <c r="CF1334" s="2"/>
    </row>
    <row r="1335" spans="81:84" x14ac:dyDescent="0.35">
      <c r="CC1335" s="2"/>
      <c r="CD1335" s="2"/>
      <c r="CE1335" s="2"/>
      <c r="CF1335" s="2"/>
    </row>
    <row r="1336" spans="81:84" x14ac:dyDescent="0.35">
      <c r="CC1336" s="2"/>
      <c r="CD1336" s="2"/>
      <c r="CE1336" s="2"/>
      <c r="CF1336" s="2"/>
    </row>
    <row r="1337" spans="81:84" x14ac:dyDescent="0.35">
      <c r="CC1337" s="2"/>
      <c r="CD1337" s="2"/>
      <c r="CE1337" s="2"/>
      <c r="CF1337" s="2"/>
    </row>
    <row r="1338" spans="81:84" x14ac:dyDescent="0.35">
      <c r="CC1338" s="2"/>
      <c r="CD1338" s="2"/>
      <c r="CE1338" s="2"/>
      <c r="CF1338" s="2"/>
    </row>
    <row r="1339" spans="81:84" x14ac:dyDescent="0.35">
      <c r="CC1339" s="2"/>
      <c r="CD1339" s="2"/>
      <c r="CE1339" s="2"/>
      <c r="CF1339" s="2"/>
    </row>
    <row r="1340" spans="81:84" x14ac:dyDescent="0.35">
      <c r="CC1340" s="2"/>
      <c r="CD1340" s="2"/>
      <c r="CE1340" s="2"/>
      <c r="CF1340" s="2"/>
    </row>
    <row r="1341" spans="81:84" x14ac:dyDescent="0.35">
      <c r="CC1341" s="2"/>
      <c r="CD1341" s="2"/>
      <c r="CE1341" s="2"/>
      <c r="CF1341" s="2"/>
    </row>
    <row r="1342" spans="81:84" x14ac:dyDescent="0.35">
      <c r="CC1342" s="2"/>
      <c r="CD1342" s="2"/>
      <c r="CE1342" s="2"/>
      <c r="CF1342" s="2"/>
    </row>
    <row r="1343" spans="81:84" x14ac:dyDescent="0.35">
      <c r="CC1343" s="2"/>
      <c r="CD1343" s="2"/>
      <c r="CE1343" s="2"/>
      <c r="CF1343" s="2"/>
    </row>
    <row r="1344" spans="81:84" x14ac:dyDescent="0.35">
      <c r="CC1344" s="2"/>
      <c r="CD1344" s="2"/>
      <c r="CE1344" s="2"/>
      <c r="CF1344" s="2"/>
    </row>
    <row r="1345" spans="81:84" x14ac:dyDescent="0.35">
      <c r="CC1345" s="2"/>
      <c r="CD1345" s="2"/>
      <c r="CE1345" s="2"/>
      <c r="CF1345" s="2"/>
    </row>
    <row r="1346" spans="81:84" x14ac:dyDescent="0.35">
      <c r="CC1346" s="2"/>
      <c r="CD1346" s="2"/>
      <c r="CE1346" s="2"/>
      <c r="CF1346" s="2"/>
    </row>
    <row r="1347" spans="81:84" x14ac:dyDescent="0.35">
      <c r="CC1347" s="2"/>
      <c r="CD1347" s="2"/>
      <c r="CE1347" s="2"/>
      <c r="CF1347" s="2"/>
    </row>
    <row r="1348" spans="81:84" x14ac:dyDescent="0.35">
      <c r="CC1348" s="2"/>
      <c r="CD1348" s="2"/>
      <c r="CE1348" s="2"/>
      <c r="CF1348" s="2"/>
    </row>
    <row r="1349" spans="81:84" x14ac:dyDescent="0.35">
      <c r="CC1349" s="2"/>
      <c r="CD1349" s="2"/>
      <c r="CE1349" s="2"/>
      <c r="CF1349" s="2"/>
    </row>
    <row r="1350" spans="81:84" x14ac:dyDescent="0.35">
      <c r="CC1350" s="2"/>
      <c r="CD1350" s="2"/>
      <c r="CE1350" s="2"/>
      <c r="CF1350" s="2"/>
    </row>
  </sheetData>
  <mergeCells count="6">
    <mergeCell ref="CF1:CF2"/>
    <mergeCell ref="BZ1:BZ2"/>
    <mergeCell ref="CA1:CA2"/>
    <mergeCell ref="CC1:CC2"/>
    <mergeCell ref="CD1:CD2"/>
    <mergeCell ref="CE1:CE2"/>
  </mergeCells>
  <conditionalFormatting sqref="CB3:CB1350">
    <cfRule type="cellIs" dxfId="3" priority="4" operator="equal">
      <formula>0.8493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65B2B56-237F-4570-85F3-951CBA548093}">
            <xm:f>'Qualitative Daten'!#REF!=1</xm:f>
            <x14:dxf>
              <fill>
                <patternFill>
                  <bgColor theme="5" tint="0.79998168889431442"/>
                </patternFill>
              </fill>
            </x14:dxf>
          </x14:cfRule>
          <xm:sqref>CB3:CB1350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021B-C50B-46CD-A155-51D865A4186E}">
  <dimension ref="A1:K101"/>
  <sheetViews>
    <sheetView zoomScale="85" zoomScaleNormal="85" workbookViewId="0">
      <pane ySplit="1" topLeftCell="A2" activePane="bottomLeft" state="frozen"/>
      <selection pane="bottomLeft" activeCell="K3" sqref="K3"/>
    </sheetView>
  </sheetViews>
  <sheetFormatPr baseColWidth="10" defaultRowHeight="14.5" x14ac:dyDescent="0.35"/>
  <cols>
    <col min="1" max="1" width="14.36328125" style="18" customWidth="1"/>
    <col min="2" max="2" width="18.36328125" style="18" customWidth="1"/>
    <col min="3" max="3" width="17.54296875" style="18" customWidth="1"/>
    <col min="4" max="4" width="21.54296875" style="18" customWidth="1"/>
    <col min="5" max="5" width="14.1796875" style="18" customWidth="1"/>
    <col min="6" max="6" width="15.6328125" style="2" customWidth="1"/>
    <col min="7" max="7" width="17.1796875" style="2" customWidth="1"/>
    <col min="8" max="9" width="17.453125" style="2" customWidth="1"/>
    <col min="10" max="10" width="18.26953125" style="2" customWidth="1"/>
    <col min="11" max="11" width="55.90625" style="18" customWidth="1"/>
    <col min="12" max="16384" width="10.90625" style="18"/>
  </cols>
  <sheetData>
    <row r="1" spans="1:11" s="17" customFormat="1" ht="29.5" customHeight="1" x14ac:dyDescent="0.35">
      <c r="A1" s="17" t="s">
        <v>77</v>
      </c>
      <c r="B1" s="17" t="s">
        <v>88</v>
      </c>
      <c r="C1" s="17" t="s">
        <v>103</v>
      </c>
      <c r="D1" s="17" t="s">
        <v>82</v>
      </c>
      <c r="E1" s="17" t="s">
        <v>81</v>
      </c>
      <c r="F1" s="15" t="s">
        <v>83</v>
      </c>
      <c r="G1" s="15" t="s">
        <v>84</v>
      </c>
      <c r="H1" s="15" t="s">
        <v>85</v>
      </c>
      <c r="I1" s="15" t="s">
        <v>86</v>
      </c>
      <c r="J1" s="15" t="s">
        <v>87</v>
      </c>
      <c r="K1" s="17" t="s">
        <v>89</v>
      </c>
    </row>
    <row r="2" spans="1:11" x14ac:dyDescent="0.35">
      <c r="A2" s="18" t="str">
        <f>'Qualitative Daten'!A10</f>
        <v>Musterschule</v>
      </c>
      <c r="B2" s="18" t="str">
        <f>'Qualitative Daten'!B10</f>
        <v>Musterlösung</v>
      </c>
      <c r="C2" s="18">
        <f>IF('Qualitative Daten'!C10&lt;&gt;0,'Kodierte Daten '!BY3,0)</f>
        <v>73</v>
      </c>
      <c r="D2" s="18">
        <f>IF('Qualitative Daten'!C10&lt;&gt;0,'Kodierte Daten '!BZ3,0)</f>
        <v>0</v>
      </c>
      <c r="E2" s="18">
        <f>IF('Qualitative Daten'!C10&lt;&gt;0,'Kodierte Daten '!CA3,0)</f>
        <v>0</v>
      </c>
      <c r="F2" s="2">
        <f>IF('Qualitative Daten'!C10&lt;&gt;0,'Kodierte Daten '!CB3,0)</f>
        <v>1</v>
      </c>
      <c r="G2" s="2">
        <f>IF('Qualitative Daten'!C10&lt;&gt;0,'Kodierte Daten '!CC3,0)</f>
        <v>1</v>
      </c>
      <c r="H2" s="2">
        <f>IF('Qualitative Daten'!C10&lt;&gt;0,'Kodierte Daten '!CD3,0)</f>
        <v>1</v>
      </c>
      <c r="I2" s="2">
        <f>IF('Qualitative Daten'!C10&lt;&gt;0,'Kodierte Daten '!CE3,0)</f>
        <v>1</v>
      </c>
      <c r="J2" s="2">
        <f>IF('Qualitative Daten'!C10&lt;&gt;0,'Kodierte Daten '!CF3,0)</f>
        <v>1</v>
      </c>
      <c r="K2" s="18" t="str">
        <f>IF(C2&lt;52,"benötigt zusätzliche Förderung",IF(AND(C2&gt;51,C2&lt;61),"sollte in den nächsten Wochen und Monaten beobachtet werden","zunächst keine Förderung erforderlich"))</f>
        <v>zunächst keine Förderung erforderlich</v>
      </c>
    </row>
    <row r="3" spans="1:11" x14ac:dyDescent="0.35">
      <c r="A3" s="18">
        <f>'Qualitative Daten'!A11</f>
        <v>0</v>
      </c>
      <c r="B3" s="18">
        <f>'Qualitative Daten'!B11</f>
        <v>0</v>
      </c>
      <c r="C3" s="18">
        <f>IF('Qualitative Daten'!C11&lt;&gt;0,'Kodierte Daten '!BY4,0)</f>
        <v>0</v>
      </c>
      <c r="D3" s="18">
        <f>IF('Qualitative Daten'!C11&lt;&gt;0,'Kodierte Daten '!BZ4,0)</f>
        <v>0</v>
      </c>
      <c r="E3" s="18">
        <f>IF('Qualitative Daten'!C11&lt;&gt;0,'Kodierte Daten '!CA4,0)</f>
        <v>0</v>
      </c>
      <c r="F3" s="2">
        <f>IF('Qualitative Daten'!C11&lt;&gt;0,'Kodierte Daten '!CB4,0)</f>
        <v>0</v>
      </c>
      <c r="G3" s="2">
        <f>IF('Qualitative Daten'!C11&lt;&gt;0,'Kodierte Daten '!CC4,0)</f>
        <v>0</v>
      </c>
      <c r="H3" s="2">
        <f>IF('Qualitative Daten'!C11&lt;&gt;0,'Kodierte Daten '!CD4,0)</f>
        <v>0</v>
      </c>
      <c r="I3" s="2">
        <f>IF('Qualitative Daten'!C11&lt;&gt;0,'Kodierte Daten '!CE4,0)</f>
        <v>0</v>
      </c>
      <c r="J3" s="2">
        <f>IF('Qualitative Daten'!C11&lt;&gt;0,'Kodierte Daten '!CF4,0)</f>
        <v>0</v>
      </c>
      <c r="K3" s="18" t="str">
        <f>IF(C3&lt;52,"benötigt zusätzliche Förderung",IF(AND(C3&gt;51,C3&lt;61),"sollte in den nächsten Wochen und Monaten beobachtet werden","zunächst keine Förderung erforderlich"))</f>
        <v>benötigt zusätzliche Förderung</v>
      </c>
    </row>
    <row r="4" spans="1:11" x14ac:dyDescent="0.35">
      <c r="A4" s="18">
        <f>'Qualitative Daten'!A12</f>
        <v>0</v>
      </c>
      <c r="B4" s="18">
        <f>'Qualitative Daten'!B12</f>
        <v>0</v>
      </c>
      <c r="C4" s="18">
        <f>IF('Qualitative Daten'!C12&lt;&gt;0,'Kodierte Daten '!BY5,0)</f>
        <v>0</v>
      </c>
      <c r="D4" s="18">
        <f>IF('Qualitative Daten'!C12&lt;&gt;0,'Kodierte Daten '!BZ5,0)</f>
        <v>0</v>
      </c>
      <c r="E4" s="18">
        <f>IF('Qualitative Daten'!C12&lt;&gt;0,'Kodierte Daten '!CA5,0)</f>
        <v>0</v>
      </c>
      <c r="F4" s="2">
        <f>IF('Qualitative Daten'!C12&lt;&gt;0,'Kodierte Daten '!CB5,0)</f>
        <v>0</v>
      </c>
      <c r="G4" s="2">
        <f>IF('Qualitative Daten'!C12&lt;&gt;0,'Kodierte Daten '!CC5,0)</f>
        <v>0</v>
      </c>
      <c r="H4" s="2">
        <f>IF('Qualitative Daten'!C12&lt;&gt;0,'Kodierte Daten '!CD5,0)</f>
        <v>0</v>
      </c>
      <c r="I4" s="2">
        <f>IF('Qualitative Daten'!C12&lt;&gt;0,'Kodierte Daten '!CE5,0)</f>
        <v>0</v>
      </c>
      <c r="J4" s="2">
        <f>IF('Qualitative Daten'!C12&lt;&gt;0,'Kodierte Daten '!CF5,0)</f>
        <v>0</v>
      </c>
      <c r="K4" s="18" t="str">
        <f t="shared" ref="K4:K66" si="0">IF(C4&lt;52,"benötigt zusätzliche Förderung",IF(AND(C4&gt;51,C4&lt;61),"sollte in den nächsten Wochen und Monaten beobachtet werden","zunächst keine Förderung erforderlich"))</f>
        <v>benötigt zusätzliche Förderung</v>
      </c>
    </row>
    <row r="5" spans="1:11" x14ac:dyDescent="0.35">
      <c r="A5" s="18">
        <f>'Qualitative Daten'!A13</f>
        <v>0</v>
      </c>
      <c r="B5" s="18">
        <f>'Qualitative Daten'!B13</f>
        <v>0</v>
      </c>
      <c r="C5" s="18">
        <f>IF('Qualitative Daten'!C13&lt;&gt;0,'Kodierte Daten '!BY6,0)</f>
        <v>0</v>
      </c>
      <c r="D5" s="18">
        <f>IF('Qualitative Daten'!C13&lt;&gt;0,'Kodierte Daten '!BZ6,0)</f>
        <v>0</v>
      </c>
      <c r="E5" s="18">
        <f>IF('Qualitative Daten'!C13&lt;&gt;0,'Kodierte Daten '!CA6,0)</f>
        <v>0</v>
      </c>
      <c r="F5" s="2">
        <f>IF('Qualitative Daten'!C13&lt;&gt;0,'Kodierte Daten '!CB6,0)</f>
        <v>0</v>
      </c>
      <c r="G5" s="2">
        <f>IF('Qualitative Daten'!C13&lt;&gt;0,'Kodierte Daten '!CC6,0)</f>
        <v>0</v>
      </c>
      <c r="H5" s="2">
        <f>IF('Qualitative Daten'!C13&lt;&gt;0,'Kodierte Daten '!CD6,0)</f>
        <v>0</v>
      </c>
      <c r="I5" s="2">
        <f>IF('Qualitative Daten'!C13&lt;&gt;0,'Kodierte Daten '!CE6,0)</f>
        <v>0</v>
      </c>
      <c r="J5" s="2">
        <f>IF('Qualitative Daten'!C13&lt;&gt;0,'Kodierte Daten '!CF6,0)</f>
        <v>0</v>
      </c>
      <c r="K5" s="18" t="str">
        <f t="shared" si="0"/>
        <v>benötigt zusätzliche Förderung</v>
      </c>
    </row>
    <row r="6" spans="1:11" x14ac:dyDescent="0.35">
      <c r="A6" s="18">
        <f>'Qualitative Daten'!A14</f>
        <v>0</v>
      </c>
      <c r="B6" s="18">
        <f>'Qualitative Daten'!B14</f>
        <v>0</v>
      </c>
      <c r="C6" s="18">
        <f>IF('Qualitative Daten'!C14&lt;&gt;0,'Kodierte Daten '!BY7,0)</f>
        <v>0</v>
      </c>
      <c r="D6" s="18">
        <f>IF('Qualitative Daten'!C14&lt;&gt;0,'Kodierte Daten '!BZ7,0)</f>
        <v>0</v>
      </c>
      <c r="E6" s="18">
        <f>IF('Qualitative Daten'!C14&lt;&gt;0,'Kodierte Daten '!CA7,0)</f>
        <v>0</v>
      </c>
      <c r="F6" s="2">
        <f>IF('Qualitative Daten'!C14&lt;&gt;0,'Kodierte Daten '!CB7,0)</f>
        <v>0</v>
      </c>
      <c r="G6" s="2">
        <f>IF('Qualitative Daten'!C14&lt;&gt;0,'Kodierte Daten '!CC7,0)</f>
        <v>0</v>
      </c>
      <c r="H6" s="2">
        <f>IF('Qualitative Daten'!C14&lt;&gt;0,'Kodierte Daten '!CD7,0)</f>
        <v>0</v>
      </c>
      <c r="I6" s="2">
        <f>IF('Qualitative Daten'!C14&lt;&gt;0,'Kodierte Daten '!CE7,0)</f>
        <v>0</v>
      </c>
      <c r="J6" s="2">
        <f>IF('Qualitative Daten'!C14&lt;&gt;0,'Kodierte Daten '!CF7,0)</f>
        <v>0</v>
      </c>
      <c r="K6" s="18" t="str">
        <f t="shared" si="0"/>
        <v>benötigt zusätzliche Förderung</v>
      </c>
    </row>
    <row r="7" spans="1:11" x14ac:dyDescent="0.35">
      <c r="A7" s="18">
        <f>'Qualitative Daten'!A15</f>
        <v>0</v>
      </c>
      <c r="B7" s="18">
        <f>'Qualitative Daten'!B15</f>
        <v>0</v>
      </c>
      <c r="C7" s="18">
        <f>IF('Qualitative Daten'!C15&lt;&gt;0,'Kodierte Daten '!BY8,0)</f>
        <v>0</v>
      </c>
      <c r="D7" s="18">
        <f>IF('Qualitative Daten'!C15&lt;&gt;0,'Kodierte Daten '!BZ8,0)</f>
        <v>0</v>
      </c>
      <c r="E7" s="18">
        <f>IF('Qualitative Daten'!C15&lt;&gt;0,'Kodierte Daten '!CA8,0)</f>
        <v>0</v>
      </c>
      <c r="F7" s="2">
        <f>IF('Qualitative Daten'!C15&lt;&gt;0,'Kodierte Daten '!CB8,0)</f>
        <v>0</v>
      </c>
      <c r="G7" s="2">
        <f>IF('Qualitative Daten'!C15&lt;&gt;0,'Kodierte Daten '!CC8,0)</f>
        <v>0</v>
      </c>
      <c r="H7" s="2">
        <f>IF('Qualitative Daten'!C15&lt;&gt;0,'Kodierte Daten '!CD8,0)</f>
        <v>0</v>
      </c>
      <c r="I7" s="2">
        <f>IF('Qualitative Daten'!C15&lt;&gt;0,'Kodierte Daten '!CE8,0)</f>
        <v>0</v>
      </c>
      <c r="J7" s="2">
        <f>IF('Qualitative Daten'!C15&lt;&gt;0,'Kodierte Daten '!CF8,0)</f>
        <v>0</v>
      </c>
      <c r="K7" s="18" t="str">
        <f t="shared" si="0"/>
        <v>benötigt zusätzliche Förderung</v>
      </c>
    </row>
    <row r="8" spans="1:11" x14ac:dyDescent="0.35">
      <c r="A8" s="18">
        <f>'Qualitative Daten'!A16</f>
        <v>0</v>
      </c>
      <c r="B8" s="18">
        <f>'Qualitative Daten'!B16</f>
        <v>0</v>
      </c>
      <c r="C8" s="18">
        <f>IF('Qualitative Daten'!C16&lt;&gt;0,'Kodierte Daten '!BY9,0)</f>
        <v>0</v>
      </c>
      <c r="D8" s="18">
        <f>IF('Qualitative Daten'!C16&lt;&gt;0,'Kodierte Daten '!BZ9,0)</f>
        <v>0</v>
      </c>
      <c r="E8" s="18">
        <f>IF('Qualitative Daten'!C16&lt;&gt;0,'Kodierte Daten '!CA9,0)</f>
        <v>0</v>
      </c>
      <c r="F8" s="2">
        <f>IF('Qualitative Daten'!C16&lt;&gt;0,'Kodierte Daten '!CB9,0)</f>
        <v>0</v>
      </c>
      <c r="G8" s="2">
        <f>IF('Qualitative Daten'!C16&lt;&gt;0,'Kodierte Daten '!CC9,0)</f>
        <v>0</v>
      </c>
      <c r="H8" s="2">
        <f>IF('Qualitative Daten'!C16&lt;&gt;0,'Kodierte Daten '!CD9,0)</f>
        <v>0</v>
      </c>
      <c r="I8" s="2">
        <f>IF('Qualitative Daten'!C16&lt;&gt;0,'Kodierte Daten '!CE9,0)</f>
        <v>0</v>
      </c>
      <c r="J8" s="2">
        <f>IF('Qualitative Daten'!C16&lt;&gt;0,'Kodierte Daten '!CF9,0)</f>
        <v>0</v>
      </c>
      <c r="K8" s="18" t="str">
        <f t="shared" si="0"/>
        <v>benötigt zusätzliche Förderung</v>
      </c>
    </row>
    <row r="9" spans="1:11" x14ac:dyDescent="0.35">
      <c r="A9" s="18">
        <f>'Qualitative Daten'!A17</f>
        <v>0</v>
      </c>
      <c r="B9" s="18">
        <f>'Qualitative Daten'!B17</f>
        <v>0</v>
      </c>
      <c r="C9" s="18">
        <f>IF('Qualitative Daten'!C17&lt;&gt;0,'Kodierte Daten '!BY10,0)</f>
        <v>0</v>
      </c>
      <c r="D9" s="18">
        <f>IF('Qualitative Daten'!C17&lt;&gt;0,'Kodierte Daten '!BZ10,0)</f>
        <v>0</v>
      </c>
      <c r="E9" s="18">
        <f>IF('Qualitative Daten'!C17&lt;&gt;0,'Kodierte Daten '!CA10,0)</f>
        <v>0</v>
      </c>
      <c r="F9" s="2">
        <f>IF('Qualitative Daten'!C17&lt;&gt;0,'Kodierte Daten '!CB10,0)</f>
        <v>0</v>
      </c>
      <c r="G9" s="2">
        <f>IF('Qualitative Daten'!C17&lt;&gt;0,'Kodierte Daten '!CC10,0)</f>
        <v>0</v>
      </c>
      <c r="H9" s="2">
        <f>IF('Qualitative Daten'!C17&lt;&gt;0,'Kodierte Daten '!CD10,0)</f>
        <v>0</v>
      </c>
      <c r="I9" s="2">
        <f>IF('Qualitative Daten'!C17&lt;&gt;0,'Kodierte Daten '!CE10,0)</f>
        <v>0</v>
      </c>
      <c r="J9" s="2">
        <f>IF('Qualitative Daten'!C17&lt;&gt;0,'Kodierte Daten '!CF10,0)</f>
        <v>0</v>
      </c>
      <c r="K9" s="18" t="str">
        <f t="shared" si="0"/>
        <v>benötigt zusätzliche Förderung</v>
      </c>
    </row>
    <row r="10" spans="1:11" x14ac:dyDescent="0.35">
      <c r="A10" s="18">
        <f>'Qualitative Daten'!A18</f>
        <v>0</v>
      </c>
      <c r="B10" s="18">
        <f>'Qualitative Daten'!B18</f>
        <v>0</v>
      </c>
      <c r="C10" s="18">
        <f>IF('Qualitative Daten'!C18&lt;&gt;0,'Kodierte Daten '!BY11,0)</f>
        <v>0</v>
      </c>
      <c r="D10" s="18">
        <f>IF('Qualitative Daten'!C18&lt;&gt;0,'Kodierte Daten '!BZ11,0)</f>
        <v>0</v>
      </c>
      <c r="E10" s="18">
        <f>IF('Qualitative Daten'!C18&lt;&gt;0,'Kodierte Daten '!CA11,0)</f>
        <v>0</v>
      </c>
      <c r="F10" s="2">
        <f>IF('Qualitative Daten'!C18&lt;&gt;0,'Kodierte Daten '!CB11,0)</f>
        <v>0</v>
      </c>
      <c r="G10" s="2">
        <f>IF('Qualitative Daten'!C18&lt;&gt;0,'Kodierte Daten '!CC11,0)</f>
        <v>0</v>
      </c>
      <c r="H10" s="2">
        <f>IF('Qualitative Daten'!C18&lt;&gt;0,'Kodierte Daten '!CD11,0)</f>
        <v>0</v>
      </c>
      <c r="I10" s="2">
        <f>IF('Qualitative Daten'!C18&lt;&gt;0,'Kodierte Daten '!CE11,0)</f>
        <v>0</v>
      </c>
      <c r="J10" s="2">
        <f>IF('Qualitative Daten'!C18&lt;&gt;0,'Kodierte Daten '!CF11,0)</f>
        <v>0</v>
      </c>
      <c r="K10" s="18" t="str">
        <f t="shared" si="0"/>
        <v>benötigt zusätzliche Förderung</v>
      </c>
    </row>
    <row r="11" spans="1:11" x14ac:dyDescent="0.35">
      <c r="A11" s="18">
        <f>'Qualitative Daten'!A19</f>
        <v>0</v>
      </c>
      <c r="B11" s="18">
        <f>'Qualitative Daten'!B19</f>
        <v>0</v>
      </c>
      <c r="C11" s="18">
        <f>IF('Qualitative Daten'!C19&lt;&gt;0,'Kodierte Daten '!BY12,0)</f>
        <v>0</v>
      </c>
      <c r="D11" s="18">
        <f>IF('Qualitative Daten'!C19&lt;&gt;0,'Kodierte Daten '!BZ12,0)</f>
        <v>0</v>
      </c>
      <c r="E11" s="18">
        <f>IF('Qualitative Daten'!C19&lt;&gt;0,'Kodierte Daten '!CA12,0)</f>
        <v>0</v>
      </c>
      <c r="F11" s="2">
        <f>IF('Qualitative Daten'!C19&lt;&gt;0,'Kodierte Daten '!CB12,0)</f>
        <v>0</v>
      </c>
      <c r="G11" s="2">
        <f>IF('Qualitative Daten'!C19&lt;&gt;0,'Kodierte Daten '!CC12,0)</f>
        <v>0</v>
      </c>
      <c r="H11" s="2">
        <f>IF('Qualitative Daten'!C19&lt;&gt;0,'Kodierte Daten '!CD12,0)</f>
        <v>0</v>
      </c>
      <c r="I11" s="2">
        <f>IF('Qualitative Daten'!C19&lt;&gt;0,'Kodierte Daten '!CE12,0)</f>
        <v>0</v>
      </c>
      <c r="J11" s="2">
        <f>IF('Qualitative Daten'!C19&lt;&gt;0,'Kodierte Daten '!CF12,0)</f>
        <v>0</v>
      </c>
      <c r="K11" s="18" t="str">
        <f t="shared" si="0"/>
        <v>benötigt zusätzliche Förderung</v>
      </c>
    </row>
    <row r="12" spans="1:11" x14ac:dyDescent="0.35">
      <c r="A12" s="18">
        <f>'Qualitative Daten'!A20</f>
        <v>0</v>
      </c>
      <c r="B12" s="18">
        <f>'Qualitative Daten'!B20</f>
        <v>0</v>
      </c>
      <c r="C12" s="18">
        <f>IF('Qualitative Daten'!C20&lt;&gt;0,'Kodierte Daten '!BY13,0)</f>
        <v>0</v>
      </c>
      <c r="D12" s="18">
        <f>IF('Qualitative Daten'!C20&lt;&gt;0,'Kodierte Daten '!BZ13,0)</f>
        <v>0</v>
      </c>
      <c r="E12" s="18">
        <f>IF('Qualitative Daten'!C20&lt;&gt;0,'Kodierte Daten '!CA13,0)</f>
        <v>0</v>
      </c>
      <c r="F12" s="2">
        <f>IF('Qualitative Daten'!C20&lt;&gt;0,'Kodierte Daten '!CB13,0)</f>
        <v>0</v>
      </c>
      <c r="G12" s="2">
        <f>IF('Qualitative Daten'!C20&lt;&gt;0,'Kodierte Daten '!CC13,0)</f>
        <v>0</v>
      </c>
      <c r="H12" s="2">
        <f>IF('Qualitative Daten'!C20&lt;&gt;0,'Kodierte Daten '!CD13,0)</f>
        <v>0</v>
      </c>
      <c r="I12" s="2">
        <f>IF('Qualitative Daten'!C20&lt;&gt;0,'Kodierte Daten '!CE13,0)</f>
        <v>0</v>
      </c>
      <c r="J12" s="2">
        <f>IF('Qualitative Daten'!C20&lt;&gt;0,'Kodierte Daten '!CF13,0)</f>
        <v>0</v>
      </c>
      <c r="K12" s="18" t="str">
        <f t="shared" si="0"/>
        <v>benötigt zusätzliche Förderung</v>
      </c>
    </row>
    <row r="13" spans="1:11" x14ac:dyDescent="0.35">
      <c r="A13" s="18">
        <f>'Qualitative Daten'!A21</f>
        <v>0</v>
      </c>
      <c r="B13" s="18">
        <f>'Qualitative Daten'!B21</f>
        <v>0</v>
      </c>
      <c r="C13" s="18">
        <f>IF('Qualitative Daten'!C21&lt;&gt;0,'Kodierte Daten '!BY14,0)</f>
        <v>0</v>
      </c>
      <c r="D13" s="18">
        <f>IF('Qualitative Daten'!C21&lt;&gt;0,'Kodierte Daten '!BZ14,0)</f>
        <v>0</v>
      </c>
      <c r="E13" s="18">
        <f>IF('Qualitative Daten'!C21&lt;&gt;0,'Kodierte Daten '!CA14,0)</f>
        <v>0</v>
      </c>
      <c r="F13" s="2">
        <f>IF('Qualitative Daten'!C21&lt;&gt;0,'Kodierte Daten '!CB14,0)</f>
        <v>0</v>
      </c>
      <c r="G13" s="2">
        <f>IF('Qualitative Daten'!C21&lt;&gt;0,'Kodierte Daten '!CC14,0)</f>
        <v>0</v>
      </c>
      <c r="H13" s="2">
        <f>IF('Qualitative Daten'!C21&lt;&gt;0,'Kodierte Daten '!CD14,0)</f>
        <v>0</v>
      </c>
      <c r="I13" s="2">
        <f>IF('Qualitative Daten'!C21&lt;&gt;0,'Kodierte Daten '!CE14,0)</f>
        <v>0</v>
      </c>
      <c r="J13" s="2">
        <f>IF('Qualitative Daten'!C21&lt;&gt;0,'Kodierte Daten '!CF14,0)</f>
        <v>0</v>
      </c>
      <c r="K13" s="18" t="str">
        <f t="shared" si="0"/>
        <v>benötigt zusätzliche Förderung</v>
      </c>
    </row>
    <row r="14" spans="1:11" x14ac:dyDescent="0.35">
      <c r="A14" s="18">
        <f>'Qualitative Daten'!A22</f>
        <v>0</v>
      </c>
      <c r="B14" s="18">
        <f>'Qualitative Daten'!B22</f>
        <v>0</v>
      </c>
      <c r="C14" s="18">
        <f>IF('Qualitative Daten'!C22&lt;&gt;0,'Kodierte Daten '!BY15,0)</f>
        <v>0</v>
      </c>
      <c r="D14" s="18">
        <f>IF('Qualitative Daten'!C22&lt;&gt;0,'Kodierte Daten '!BZ15,0)</f>
        <v>0</v>
      </c>
      <c r="E14" s="18">
        <f>IF('Qualitative Daten'!C22&lt;&gt;0,'Kodierte Daten '!CA15,0)</f>
        <v>0</v>
      </c>
      <c r="F14" s="2">
        <f>IF('Qualitative Daten'!C22&lt;&gt;0,'Kodierte Daten '!CB15,0)</f>
        <v>0</v>
      </c>
      <c r="G14" s="2">
        <f>IF('Qualitative Daten'!C22&lt;&gt;0,'Kodierte Daten '!CC15,0)</f>
        <v>0</v>
      </c>
      <c r="H14" s="2">
        <f>IF('Qualitative Daten'!C22&lt;&gt;0,'Kodierte Daten '!CD15,0)</f>
        <v>0</v>
      </c>
      <c r="I14" s="2">
        <f>IF('Qualitative Daten'!C22&lt;&gt;0,'Kodierte Daten '!CE15,0)</f>
        <v>0</v>
      </c>
      <c r="J14" s="2">
        <f>IF('Qualitative Daten'!C22&lt;&gt;0,'Kodierte Daten '!CF15,0)</f>
        <v>0</v>
      </c>
      <c r="K14" s="18" t="str">
        <f t="shared" si="0"/>
        <v>benötigt zusätzliche Förderung</v>
      </c>
    </row>
    <row r="15" spans="1:11" x14ac:dyDescent="0.35">
      <c r="A15" s="18">
        <f>'Qualitative Daten'!A23</f>
        <v>0</v>
      </c>
      <c r="B15" s="18">
        <f>'Qualitative Daten'!B23</f>
        <v>0</v>
      </c>
      <c r="C15" s="18">
        <f>IF('Qualitative Daten'!C23&lt;&gt;0,'Kodierte Daten '!BY16,0)</f>
        <v>0</v>
      </c>
      <c r="D15" s="18">
        <f>IF('Qualitative Daten'!C23&lt;&gt;0,'Kodierte Daten '!BZ16,0)</f>
        <v>0</v>
      </c>
      <c r="E15" s="18">
        <f>IF('Qualitative Daten'!C23&lt;&gt;0,'Kodierte Daten '!CA16,0)</f>
        <v>0</v>
      </c>
      <c r="F15" s="2">
        <f>IF('Qualitative Daten'!C23&lt;&gt;0,'Kodierte Daten '!CB16,0)</f>
        <v>0</v>
      </c>
      <c r="G15" s="2">
        <f>IF('Qualitative Daten'!C23&lt;&gt;0,'Kodierte Daten '!CC16,0)</f>
        <v>0</v>
      </c>
      <c r="H15" s="2">
        <f>IF('Qualitative Daten'!C23&lt;&gt;0,'Kodierte Daten '!CD16,0)</f>
        <v>0</v>
      </c>
      <c r="I15" s="2">
        <f>IF('Qualitative Daten'!C23&lt;&gt;0,'Kodierte Daten '!CE16,0)</f>
        <v>0</v>
      </c>
      <c r="J15" s="2">
        <f>IF('Qualitative Daten'!C23&lt;&gt;0,'Kodierte Daten '!CF16,0)</f>
        <v>0</v>
      </c>
      <c r="K15" s="18" t="str">
        <f t="shared" si="0"/>
        <v>benötigt zusätzliche Förderung</v>
      </c>
    </row>
    <row r="16" spans="1:11" x14ac:dyDescent="0.35">
      <c r="A16" s="18">
        <f>'Qualitative Daten'!A24</f>
        <v>0</v>
      </c>
      <c r="B16" s="18">
        <f>'Qualitative Daten'!B24</f>
        <v>0</v>
      </c>
      <c r="C16" s="18">
        <f>IF('Qualitative Daten'!C24&lt;&gt;0,'Kodierte Daten '!BY17,0)</f>
        <v>0</v>
      </c>
      <c r="D16" s="18">
        <f>IF('Qualitative Daten'!C24&lt;&gt;0,'Kodierte Daten '!BZ17,0)</f>
        <v>0</v>
      </c>
      <c r="E16" s="18">
        <f>IF('Qualitative Daten'!C24&lt;&gt;0,'Kodierte Daten '!CA17,0)</f>
        <v>0</v>
      </c>
      <c r="F16" s="2">
        <f>IF('Qualitative Daten'!C24&lt;&gt;0,'Kodierte Daten '!CB17,0)</f>
        <v>0</v>
      </c>
      <c r="G16" s="2">
        <f>IF('Qualitative Daten'!C24&lt;&gt;0,'Kodierte Daten '!CC17,0)</f>
        <v>0</v>
      </c>
      <c r="H16" s="2">
        <f>IF('Qualitative Daten'!C24&lt;&gt;0,'Kodierte Daten '!CD17,0)</f>
        <v>0</v>
      </c>
      <c r="I16" s="2">
        <f>IF('Qualitative Daten'!C24&lt;&gt;0,'Kodierte Daten '!CE17,0)</f>
        <v>0</v>
      </c>
      <c r="J16" s="2">
        <f>IF('Qualitative Daten'!C24&lt;&gt;0,'Kodierte Daten '!CF17,0)</f>
        <v>0</v>
      </c>
      <c r="K16" s="18" t="str">
        <f t="shared" si="0"/>
        <v>benötigt zusätzliche Förderung</v>
      </c>
    </row>
    <row r="17" spans="1:11" x14ac:dyDescent="0.35">
      <c r="A17" s="18">
        <f>'Qualitative Daten'!A25</f>
        <v>0</v>
      </c>
      <c r="B17" s="18">
        <f>'Qualitative Daten'!B25</f>
        <v>0</v>
      </c>
      <c r="C17" s="18">
        <f>IF('Qualitative Daten'!C25&lt;&gt;0,'Kodierte Daten '!BY18,0)</f>
        <v>0</v>
      </c>
      <c r="D17" s="18">
        <f>IF('Qualitative Daten'!C25&lt;&gt;0,'Kodierte Daten '!BZ18,0)</f>
        <v>0</v>
      </c>
      <c r="E17" s="18">
        <f>IF('Qualitative Daten'!C25&lt;&gt;0,'Kodierte Daten '!CA18,0)</f>
        <v>0</v>
      </c>
      <c r="F17" s="2">
        <f>IF('Qualitative Daten'!C25&lt;&gt;0,'Kodierte Daten '!CB18,0)</f>
        <v>0</v>
      </c>
      <c r="G17" s="2">
        <f>IF('Qualitative Daten'!C25&lt;&gt;0,'Kodierte Daten '!CC18,0)</f>
        <v>0</v>
      </c>
      <c r="H17" s="2">
        <f>IF('Qualitative Daten'!C25&lt;&gt;0,'Kodierte Daten '!CD18,0)</f>
        <v>0</v>
      </c>
      <c r="I17" s="2">
        <f>IF('Qualitative Daten'!C25&lt;&gt;0,'Kodierte Daten '!CE18,0)</f>
        <v>0</v>
      </c>
      <c r="J17" s="2">
        <f>IF('Qualitative Daten'!C25&lt;&gt;0,'Kodierte Daten '!CF18,0)</f>
        <v>0</v>
      </c>
      <c r="K17" s="18" t="str">
        <f t="shared" si="0"/>
        <v>benötigt zusätzliche Förderung</v>
      </c>
    </row>
    <row r="18" spans="1:11" x14ac:dyDescent="0.35">
      <c r="A18" s="18">
        <f>'Qualitative Daten'!A26</f>
        <v>0</v>
      </c>
      <c r="B18" s="18">
        <f>'Qualitative Daten'!B26</f>
        <v>0</v>
      </c>
      <c r="C18" s="18">
        <f>IF('Qualitative Daten'!C26&lt;&gt;0,'Kodierte Daten '!BY19,0)</f>
        <v>0</v>
      </c>
      <c r="D18" s="18">
        <f>IF('Qualitative Daten'!C26&lt;&gt;0,'Kodierte Daten '!BZ19,0)</f>
        <v>0</v>
      </c>
      <c r="E18" s="18">
        <f>IF('Qualitative Daten'!C26&lt;&gt;0,'Kodierte Daten '!CA19,0)</f>
        <v>0</v>
      </c>
      <c r="F18" s="2">
        <f>IF('Qualitative Daten'!C26&lt;&gt;0,'Kodierte Daten '!CB19,0)</f>
        <v>0</v>
      </c>
      <c r="G18" s="2">
        <f>IF('Qualitative Daten'!C26&lt;&gt;0,'Kodierte Daten '!CC19,0)</f>
        <v>0</v>
      </c>
      <c r="H18" s="2">
        <f>IF('Qualitative Daten'!C26&lt;&gt;0,'Kodierte Daten '!CD19,0)</f>
        <v>0</v>
      </c>
      <c r="I18" s="2">
        <f>IF('Qualitative Daten'!C26&lt;&gt;0,'Kodierte Daten '!CE19,0)</f>
        <v>0</v>
      </c>
      <c r="J18" s="2">
        <f>IF('Qualitative Daten'!C26&lt;&gt;0,'Kodierte Daten '!CF19,0)</f>
        <v>0</v>
      </c>
      <c r="K18" s="18" t="str">
        <f t="shared" si="0"/>
        <v>benötigt zusätzliche Förderung</v>
      </c>
    </row>
    <row r="19" spans="1:11" x14ac:dyDescent="0.35">
      <c r="A19" s="18">
        <f>'Qualitative Daten'!A27</f>
        <v>0</v>
      </c>
      <c r="B19" s="18">
        <f>'Qualitative Daten'!B27</f>
        <v>0</v>
      </c>
      <c r="C19" s="18">
        <f>IF('Qualitative Daten'!C27&lt;&gt;0,'Kodierte Daten '!BY20,0)</f>
        <v>0</v>
      </c>
      <c r="D19" s="18">
        <f>IF('Qualitative Daten'!C27&lt;&gt;0,'Kodierte Daten '!BZ20,0)</f>
        <v>0</v>
      </c>
      <c r="E19" s="18">
        <f>IF('Qualitative Daten'!C27&lt;&gt;0,'Kodierte Daten '!CA20,0)</f>
        <v>0</v>
      </c>
      <c r="F19" s="2">
        <f>IF('Qualitative Daten'!C27&lt;&gt;0,'Kodierte Daten '!CB20,0)</f>
        <v>0</v>
      </c>
      <c r="G19" s="2">
        <f>IF('Qualitative Daten'!C27&lt;&gt;0,'Kodierte Daten '!CC20,0)</f>
        <v>0</v>
      </c>
      <c r="H19" s="2">
        <f>IF('Qualitative Daten'!C27&lt;&gt;0,'Kodierte Daten '!CD20,0)</f>
        <v>0</v>
      </c>
      <c r="I19" s="2">
        <f>IF('Qualitative Daten'!C27&lt;&gt;0,'Kodierte Daten '!CE20,0)</f>
        <v>0</v>
      </c>
      <c r="J19" s="2">
        <f>IF('Qualitative Daten'!C27&lt;&gt;0,'Kodierte Daten '!CF20,0)</f>
        <v>0</v>
      </c>
      <c r="K19" s="18" t="str">
        <f t="shared" si="0"/>
        <v>benötigt zusätzliche Förderung</v>
      </c>
    </row>
    <row r="20" spans="1:11" x14ac:dyDescent="0.35">
      <c r="A20" s="18">
        <f>'Qualitative Daten'!A28</f>
        <v>0</v>
      </c>
      <c r="B20" s="18">
        <f>'Qualitative Daten'!B28</f>
        <v>0</v>
      </c>
      <c r="C20" s="18">
        <f>IF('Qualitative Daten'!C28&lt;&gt;0,'Kodierte Daten '!BY21,0)</f>
        <v>0</v>
      </c>
      <c r="D20" s="18">
        <f>IF('Qualitative Daten'!C28&lt;&gt;0,'Kodierte Daten '!BZ21,0)</f>
        <v>0</v>
      </c>
      <c r="E20" s="18">
        <f>IF('Qualitative Daten'!C28&lt;&gt;0,'Kodierte Daten '!CA21,0)</f>
        <v>0</v>
      </c>
      <c r="F20" s="2">
        <f>IF('Qualitative Daten'!C28&lt;&gt;0,'Kodierte Daten '!CB21,0)</f>
        <v>0</v>
      </c>
      <c r="G20" s="2">
        <f>IF('Qualitative Daten'!C28&lt;&gt;0,'Kodierte Daten '!CC21,0)</f>
        <v>0</v>
      </c>
      <c r="H20" s="2">
        <f>IF('Qualitative Daten'!C28&lt;&gt;0,'Kodierte Daten '!CD21,0)</f>
        <v>0</v>
      </c>
      <c r="I20" s="2">
        <f>IF('Qualitative Daten'!C28&lt;&gt;0,'Kodierte Daten '!CE21,0)</f>
        <v>0</v>
      </c>
      <c r="J20" s="2">
        <f>IF('Qualitative Daten'!C28&lt;&gt;0,'Kodierte Daten '!CF21,0)</f>
        <v>0</v>
      </c>
      <c r="K20" s="18" t="str">
        <f t="shared" si="0"/>
        <v>benötigt zusätzliche Förderung</v>
      </c>
    </row>
    <row r="21" spans="1:11" x14ac:dyDescent="0.35">
      <c r="A21" s="18">
        <f>'Qualitative Daten'!A29</f>
        <v>0</v>
      </c>
      <c r="B21" s="18">
        <f>'Qualitative Daten'!B29</f>
        <v>0</v>
      </c>
      <c r="C21" s="18">
        <f>IF('Qualitative Daten'!C29&lt;&gt;0,'Kodierte Daten '!BY22,0)</f>
        <v>0</v>
      </c>
      <c r="D21" s="18">
        <f>IF('Qualitative Daten'!C29&lt;&gt;0,'Kodierte Daten '!BZ22,0)</f>
        <v>0</v>
      </c>
      <c r="E21" s="18">
        <f>IF('Qualitative Daten'!C29&lt;&gt;0,'Kodierte Daten '!CA22,0)</f>
        <v>0</v>
      </c>
      <c r="F21" s="2">
        <f>IF('Qualitative Daten'!C29&lt;&gt;0,'Kodierte Daten '!CB22,0)</f>
        <v>0</v>
      </c>
      <c r="G21" s="2">
        <f>IF('Qualitative Daten'!C29&lt;&gt;0,'Kodierte Daten '!CC22,0)</f>
        <v>0</v>
      </c>
      <c r="H21" s="2">
        <f>IF('Qualitative Daten'!C29&lt;&gt;0,'Kodierte Daten '!CD22,0)</f>
        <v>0</v>
      </c>
      <c r="I21" s="2">
        <f>IF('Qualitative Daten'!C29&lt;&gt;0,'Kodierte Daten '!CE22,0)</f>
        <v>0</v>
      </c>
      <c r="J21" s="2">
        <f>IF('Qualitative Daten'!C29&lt;&gt;0,'Kodierte Daten '!CF22,0)</f>
        <v>0</v>
      </c>
      <c r="K21" s="18" t="str">
        <f t="shared" si="0"/>
        <v>benötigt zusätzliche Förderung</v>
      </c>
    </row>
    <row r="22" spans="1:11" x14ac:dyDescent="0.35">
      <c r="A22" s="18">
        <f>'Qualitative Daten'!A30</f>
        <v>0</v>
      </c>
      <c r="B22" s="18">
        <f>'Qualitative Daten'!B30</f>
        <v>0</v>
      </c>
      <c r="C22" s="18">
        <f>IF('Qualitative Daten'!C30&lt;&gt;0,'Kodierte Daten '!BY23,0)</f>
        <v>0</v>
      </c>
      <c r="D22" s="18">
        <f>IF('Qualitative Daten'!C30&lt;&gt;0,'Kodierte Daten '!BZ23,0)</f>
        <v>0</v>
      </c>
      <c r="E22" s="18">
        <f>IF('Qualitative Daten'!C30&lt;&gt;0,'Kodierte Daten '!CA23,0)</f>
        <v>0</v>
      </c>
      <c r="F22" s="2">
        <f>IF('Qualitative Daten'!C30&lt;&gt;0,'Kodierte Daten '!CB23,0)</f>
        <v>0</v>
      </c>
      <c r="G22" s="2">
        <f>IF('Qualitative Daten'!C30&lt;&gt;0,'Kodierte Daten '!CC23,0)</f>
        <v>0</v>
      </c>
      <c r="H22" s="2">
        <f>IF('Qualitative Daten'!C30&lt;&gt;0,'Kodierte Daten '!CD23,0)</f>
        <v>0</v>
      </c>
      <c r="I22" s="2">
        <f>IF('Qualitative Daten'!C30&lt;&gt;0,'Kodierte Daten '!CE23,0)</f>
        <v>0</v>
      </c>
      <c r="J22" s="2">
        <f>IF('Qualitative Daten'!C30&lt;&gt;0,'Kodierte Daten '!CF23,0)</f>
        <v>0</v>
      </c>
      <c r="K22" s="18" t="str">
        <f t="shared" si="0"/>
        <v>benötigt zusätzliche Förderung</v>
      </c>
    </row>
    <row r="23" spans="1:11" x14ac:dyDescent="0.35">
      <c r="A23" s="18">
        <f>'Qualitative Daten'!A31</f>
        <v>0</v>
      </c>
      <c r="B23" s="18">
        <f>'Qualitative Daten'!B31</f>
        <v>0</v>
      </c>
      <c r="C23" s="18">
        <f>IF('Qualitative Daten'!C31&lt;&gt;0,'Kodierte Daten '!BY24,0)</f>
        <v>0</v>
      </c>
      <c r="D23" s="18">
        <f>IF('Qualitative Daten'!C31&lt;&gt;0,'Kodierte Daten '!BZ24,0)</f>
        <v>0</v>
      </c>
      <c r="E23" s="18">
        <f>IF('Qualitative Daten'!C31&lt;&gt;0,'Kodierte Daten '!CA24,0)</f>
        <v>0</v>
      </c>
      <c r="F23" s="2">
        <f>IF('Qualitative Daten'!C31&lt;&gt;0,'Kodierte Daten '!CB24,0)</f>
        <v>0</v>
      </c>
      <c r="G23" s="2">
        <f>IF('Qualitative Daten'!C31&lt;&gt;0,'Kodierte Daten '!CC24,0)</f>
        <v>0</v>
      </c>
      <c r="H23" s="2">
        <f>IF('Qualitative Daten'!C31&lt;&gt;0,'Kodierte Daten '!CD24,0)</f>
        <v>0</v>
      </c>
      <c r="I23" s="2">
        <f>IF('Qualitative Daten'!C31&lt;&gt;0,'Kodierte Daten '!CE24,0)</f>
        <v>0</v>
      </c>
      <c r="J23" s="2">
        <f>IF('Qualitative Daten'!C31&lt;&gt;0,'Kodierte Daten '!CF24,0)</f>
        <v>0</v>
      </c>
      <c r="K23" s="18" t="str">
        <f t="shared" si="0"/>
        <v>benötigt zusätzliche Förderung</v>
      </c>
    </row>
    <row r="24" spans="1:11" x14ac:dyDescent="0.35">
      <c r="A24" s="18">
        <f>'Qualitative Daten'!A32</f>
        <v>0</v>
      </c>
      <c r="B24" s="18">
        <f>'Qualitative Daten'!B32</f>
        <v>0</v>
      </c>
      <c r="C24" s="18">
        <f>IF('Qualitative Daten'!C32&lt;&gt;0,'Kodierte Daten '!BY25,0)</f>
        <v>0</v>
      </c>
      <c r="D24" s="18">
        <f>IF('Qualitative Daten'!C32&lt;&gt;0,'Kodierte Daten '!BZ25,0)</f>
        <v>0</v>
      </c>
      <c r="E24" s="18">
        <f>IF('Qualitative Daten'!C32&lt;&gt;0,'Kodierte Daten '!CA25,0)</f>
        <v>0</v>
      </c>
      <c r="F24" s="2">
        <f>IF('Qualitative Daten'!C32&lt;&gt;0,'Kodierte Daten '!CB25,0)</f>
        <v>0</v>
      </c>
      <c r="G24" s="2">
        <f>IF('Qualitative Daten'!C32&lt;&gt;0,'Kodierte Daten '!CC25,0)</f>
        <v>0</v>
      </c>
      <c r="H24" s="2">
        <f>IF('Qualitative Daten'!C32&lt;&gt;0,'Kodierte Daten '!CD25,0)</f>
        <v>0</v>
      </c>
      <c r="I24" s="2">
        <f>IF('Qualitative Daten'!C32&lt;&gt;0,'Kodierte Daten '!CE25,0)</f>
        <v>0</v>
      </c>
      <c r="J24" s="2">
        <f>IF('Qualitative Daten'!C32&lt;&gt;0,'Kodierte Daten '!CF25,0)</f>
        <v>0</v>
      </c>
      <c r="K24" s="18" t="str">
        <f t="shared" si="0"/>
        <v>benötigt zusätzliche Förderung</v>
      </c>
    </row>
    <row r="25" spans="1:11" x14ac:dyDescent="0.35">
      <c r="A25" s="18">
        <f>'Qualitative Daten'!A33</f>
        <v>0</v>
      </c>
      <c r="B25" s="18">
        <f>'Qualitative Daten'!B33</f>
        <v>0</v>
      </c>
      <c r="C25" s="18">
        <f>IF('Qualitative Daten'!C33&lt;&gt;0,'Kodierte Daten '!BY26,0)</f>
        <v>0</v>
      </c>
      <c r="D25" s="18">
        <f>IF('Qualitative Daten'!C33&lt;&gt;0,'Kodierte Daten '!BZ26,0)</f>
        <v>0</v>
      </c>
      <c r="E25" s="18">
        <f>IF('Qualitative Daten'!C33&lt;&gt;0,'Kodierte Daten '!CA26,0)</f>
        <v>0</v>
      </c>
      <c r="F25" s="2">
        <f>IF('Qualitative Daten'!C33&lt;&gt;0,'Kodierte Daten '!CB26,0)</f>
        <v>0</v>
      </c>
      <c r="G25" s="2">
        <f>IF('Qualitative Daten'!C33&lt;&gt;0,'Kodierte Daten '!CC26,0)</f>
        <v>0</v>
      </c>
      <c r="H25" s="2">
        <f>IF('Qualitative Daten'!C33&lt;&gt;0,'Kodierte Daten '!CD26,0)</f>
        <v>0</v>
      </c>
      <c r="I25" s="2">
        <f>IF('Qualitative Daten'!C33&lt;&gt;0,'Kodierte Daten '!CE26,0)</f>
        <v>0</v>
      </c>
      <c r="J25" s="2">
        <f>IF('Qualitative Daten'!C33&lt;&gt;0,'Kodierte Daten '!CF26,0)</f>
        <v>0</v>
      </c>
      <c r="K25" s="18" t="str">
        <f t="shared" si="0"/>
        <v>benötigt zusätzliche Förderung</v>
      </c>
    </row>
    <row r="26" spans="1:11" x14ac:dyDescent="0.35">
      <c r="A26" s="18">
        <f>'Qualitative Daten'!A34</f>
        <v>0</v>
      </c>
      <c r="B26" s="18">
        <f>'Qualitative Daten'!B34</f>
        <v>0</v>
      </c>
      <c r="C26" s="18">
        <f>IF('Qualitative Daten'!C34&lt;&gt;0,'Kodierte Daten '!BY27,0)</f>
        <v>0</v>
      </c>
      <c r="D26" s="18">
        <f>IF('Qualitative Daten'!C34&lt;&gt;0,'Kodierte Daten '!BZ27,0)</f>
        <v>0</v>
      </c>
      <c r="E26" s="18">
        <f>IF('Qualitative Daten'!C34&lt;&gt;0,'Kodierte Daten '!CA27,0)</f>
        <v>0</v>
      </c>
      <c r="F26" s="2">
        <f>IF('Qualitative Daten'!C34&lt;&gt;0,'Kodierte Daten '!CB27,0)</f>
        <v>0</v>
      </c>
      <c r="G26" s="2">
        <f>IF('Qualitative Daten'!C34&lt;&gt;0,'Kodierte Daten '!CC27,0)</f>
        <v>0</v>
      </c>
      <c r="H26" s="2">
        <f>IF('Qualitative Daten'!C34&lt;&gt;0,'Kodierte Daten '!CD27,0)</f>
        <v>0</v>
      </c>
      <c r="I26" s="2">
        <f>IF('Qualitative Daten'!C34&lt;&gt;0,'Kodierte Daten '!CE27,0)</f>
        <v>0</v>
      </c>
      <c r="J26" s="2">
        <f>IF('Qualitative Daten'!C34&lt;&gt;0,'Kodierte Daten '!CF27,0)</f>
        <v>0</v>
      </c>
      <c r="K26" s="18" t="str">
        <f t="shared" si="0"/>
        <v>benötigt zusätzliche Förderung</v>
      </c>
    </row>
    <row r="27" spans="1:11" x14ac:dyDescent="0.35">
      <c r="A27" s="18">
        <f>'Qualitative Daten'!A35</f>
        <v>0</v>
      </c>
      <c r="B27" s="18">
        <f>'Qualitative Daten'!B35</f>
        <v>0</v>
      </c>
      <c r="C27" s="18">
        <f>IF('Qualitative Daten'!C35&lt;&gt;0,'Kodierte Daten '!BY28,0)</f>
        <v>0</v>
      </c>
      <c r="D27" s="18">
        <f>IF('Qualitative Daten'!C35&lt;&gt;0,'Kodierte Daten '!BZ28,0)</f>
        <v>0</v>
      </c>
      <c r="E27" s="18">
        <f>IF('Qualitative Daten'!C35&lt;&gt;0,'Kodierte Daten '!CA28,0)</f>
        <v>0</v>
      </c>
      <c r="F27" s="2">
        <f>IF('Qualitative Daten'!C35&lt;&gt;0,'Kodierte Daten '!CB28,0)</f>
        <v>0</v>
      </c>
      <c r="G27" s="2">
        <f>IF('Qualitative Daten'!C35&lt;&gt;0,'Kodierte Daten '!CC28,0)</f>
        <v>0</v>
      </c>
      <c r="H27" s="2">
        <f>IF('Qualitative Daten'!C35&lt;&gt;0,'Kodierte Daten '!CD28,0)</f>
        <v>0</v>
      </c>
      <c r="I27" s="2">
        <f>IF('Qualitative Daten'!C35&lt;&gt;0,'Kodierte Daten '!CE28,0)</f>
        <v>0</v>
      </c>
      <c r="J27" s="2">
        <f>IF('Qualitative Daten'!C35&lt;&gt;0,'Kodierte Daten '!CF28,0)</f>
        <v>0</v>
      </c>
      <c r="K27" s="18" t="str">
        <f t="shared" si="0"/>
        <v>benötigt zusätzliche Förderung</v>
      </c>
    </row>
    <row r="28" spans="1:11" x14ac:dyDescent="0.35">
      <c r="A28" s="18">
        <f>'Qualitative Daten'!A36</f>
        <v>0</v>
      </c>
      <c r="B28" s="18">
        <f>'Qualitative Daten'!B36</f>
        <v>0</v>
      </c>
      <c r="C28" s="18">
        <f>IF('Qualitative Daten'!C36&lt;&gt;0,'Kodierte Daten '!BY29,0)</f>
        <v>0</v>
      </c>
      <c r="D28" s="18">
        <f>IF('Qualitative Daten'!C36&lt;&gt;0,'Kodierte Daten '!BZ29,0)</f>
        <v>0</v>
      </c>
      <c r="E28" s="18">
        <f>IF('Qualitative Daten'!C36&lt;&gt;0,'Kodierte Daten '!CA29,0)</f>
        <v>0</v>
      </c>
      <c r="F28" s="2">
        <f>IF('Qualitative Daten'!C36&lt;&gt;0,'Kodierte Daten '!CB29,0)</f>
        <v>0</v>
      </c>
      <c r="G28" s="2">
        <f>IF('Qualitative Daten'!C36&lt;&gt;0,'Kodierte Daten '!CC29,0)</f>
        <v>0</v>
      </c>
      <c r="H28" s="2">
        <f>IF('Qualitative Daten'!C36&lt;&gt;0,'Kodierte Daten '!CD29,0)</f>
        <v>0</v>
      </c>
      <c r="I28" s="2">
        <f>IF('Qualitative Daten'!C36&lt;&gt;0,'Kodierte Daten '!CE29,0)</f>
        <v>0</v>
      </c>
      <c r="J28" s="2">
        <f>IF('Qualitative Daten'!C36&lt;&gt;0,'Kodierte Daten '!CF29,0)</f>
        <v>0</v>
      </c>
      <c r="K28" s="18" t="str">
        <f t="shared" si="0"/>
        <v>benötigt zusätzliche Förderung</v>
      </c>
    </row>
    <row r="29" spans="1:11" x14ac:dyDescent="0.35">
      <c r="A29" s="18">
        <f>'Qualitative Daten'!A37</f>
        <v>0</v>
      </c>
      <c r="B29" s="18">
        <f>'Qualitative Daten'!B37</f>
        <v>0</v>
      </c>
      <c r="C29" s="18">
        <f>IF('Qualitative Daten'!C37&lt;&gt;0,'Kodierte Daten '!BY30,0)</f>
        <v>0</v>
      </c>
      <c r="D29" s="18">
        <f>IF('Qualitative Daten'!C37&lt;&gt;0,'Kodierte Daten '!BZ30,0)</f>
        <v>0</v>
      </c>
      <c r="E29" s="18">
        <f>IF('Qualitative Daten'!C37&lt;&gt;0,'Kodierte Daten '!CA30,0)</f>
        <v>0</v>
      </c>
      <c r="F29" s="2">
        <f>IF('Qualitative Daten'!C37&lt;&gt;0,'Kodierte Daten '!CB30,0)</f>
        <v>0</v>
      </c>
      <c r="G29" s="2">
        <f>IF('Qualitative Daten'!C37&lt;&gt;0,'Kodierte Daten '!CC30,0)</f>
        <v>0</v>
      </c>
      <c r="H29" s="2">
        <f>IF('Qualitative Daten'!C37&lt;&gt;0,'Kodierte Daten '!CD30,0)</f>
        <v>0</v>
      </c>
      <c r="I29" s="2">
        <f>IF('Qualitative Daten'!C37&lt;&gt;0,'Kodierte Daten '!CE30,0)</f>
        <v>0</v>
      </c>
      <c r="J29" s="2">
        <f>IF('Qualitative Daten'!C37&lt;&gt;0,'Kodierte Daten '!CF30,0)</f>
        <v>0</v>
      </c>
      <c r="K29" s="18" t="str">
        <f t="shared" si="0"/>
        <v>benötigt zusätzliche Förderung</v>
      </c>
    </row>
    <row r="30" spans="1:11" x14ac:dyDescent="0.35">
      <c r="A30" s="18">
        <f>'Qualitative Daten'!A38</f>
        <v>0</v>
      </c>
      <c r="B30" s="18">
        <f>'Qualitative Daten'!B38</f>
        <v>0</v>
      </c>
      <c r="C30" s="18">
        <f>IF('Qualitative Daten'!C38&lt;&gt;0,'Kodierte Daten '!BY31,0)</f>
        <v>0</v>
      </c>
      <c r="D30" s="18">
        <f>IF('Qualitative Daten'!C38&lt;&gt;0,'Kodierte Daten '!BZ31,0)</f>
        <v>0</v>
      </c>
      <c r="E30" s="18">
        <f>IF('Qualitative Daten'!C38&lt;&gt;0,'Kodierte Daten '!CA31,0)</f>
        <v>0</v>
      </c>
      <c r="F30" s="2">
        <f>IF('Qualitative Daten'!C38&lt;&gt;0,'Kodierte Daten '!CB31,0)</f>
        <v>0</v>
      </c>
      <c r="G30" s="2">
        <f>IF('Qualitative Daten'!C38&lt;&gt;0,'Kodierte Daten '!CC31,0)</f>
        <v>0</v>
      </c>
      <c r="H30" s="2">
        <f>IF('Qualitative Daten'!C38&lt;&gt;0,'Kodierte Daten '!CD31,0)</f>
        <v>0</v>
      </c>
      <c r="I30" s="2">
        <f>IF('Qualitative Daten'!C38&lt;&gt;0,'Kodierte Daten '!CE31,0)</f>
        <v>0</v>
      </c>
      <c r="J30" s="2">
        <f>IF('Qualitative Daten'!C38&lt;&gt;0,'Kodierte Daten '!CF31,0)</f>
        <v>0</v>
      </c>
      <c r="K30" s="18" t="str">
        <f t="shared" si="0"/>
        <v>benötigt zusätzliche Förderung</v>
      </c>
    </row>
    <row r="31" spans="1:11" x14ac:dyDescent="0.35">
      <c r="A31" s="18">
        <f>'Qualitative Daten'!A39</f>
        <v>0</v>
      </c>
      <c r="B31" s="18">
        <f>'Qualitative Daten'!B39</f>
        <v>0</v>
      </c>
      <c r="C31" s="18">
        <f>IF('Qualitative Daten'!C39&lt;&gt;0,'Kodierte Daten '!BY32,0)</f>
        <v>0</v>
      </c>
      <c r="D31" s="18">
        <f>IF('Qualitative Daten'!C39&lt;&gt;0,'Kodierte Daten '!BZ32,0)</f>
        <v>0</v>
      </c>
      <c r="E31" s="18">
        <f>IF('Qualitative Daten'!C39&lt;&gt;0,'Kodierte Daten '!CA32,0)</f>
        <v>0</v>
      </c>
      <c r="F31" s="2">
        <f>IF('Qualitative Daten'!C39&lt;&gt;0,'Kodierte Daten '!CB32,0)</f>
        <v>0</v>
      </c>
      <c r="G31" s="2">
        <f>IF('Qualitative Daten'!C39&lt;&gt;0,'Kodierte Daten '!CC32,0)</f>
        <v>0</v>
      </c>
      <c r="H31" s="2">
        <f>IF('Qualitative Daten'!C39&lt;&gt;0,'Kodierte Daten '!CD32,0)</f>
        <v>0</v>
      </c>
      <c r="I31" s="2">
        <f>IF('Qualitative Daten'!C39&lt;&gt;0,'Kodierte Daten '!CE32,0)</f>
        <v>0</v>
      </c>
      <c r="J31" s="2">
        <f>IF('Qualitative Daten'!C39&lt;&gt;0,'Kodierte Daten '!CF32,0)</f>
        <v>0</v>
      </c>
      <c r="K31" s="18" t="str">
        <f t="shared" si="0"/>
        <v>benötigt zusätzliche Förderung</v>
      </c>
    </row>
    <row r="32" spans="1:11" x14ac:dyDescent="0.35">
      <c r="A32" s="18">
        <f>'Qualitative Daten'!A40</f>
        <v>0</v>
      </c>
      <c r="B32" s="18">
        <f>'Qualitative Daten'!B40</f>
        <v>0</v>
      </c>
      <c r="C32" s="18">
        <f>IF('Qualitative Daten'!C40&lt;&gt;0,'Kodierte Daten '!BY33,0)</f>
        <v>0</v>
      </c>
      <c r="D32" s="18">
        <f>IF('Qualitative Daten'!C40&lt;&gt;0,'Kodierte Daten '!BZ33,0)</f>
        <v>0</v>
      </c>
      <c r="E32" s="18">
        <f>IF('Qualitative Daten'!C40&lt;&gt;0,'Kodierte Daten '!CA33,0)</f>
        <v>0</v>
      </c>
      <c r="F32" s="2">
        <f>IF('Qualitative Daten'!C40&lt;&gt;0,'Kodierte Daten '!CB33,0)</f>
        <v>0</v>
      </c>
      <c r="G32" s="2">
        <f>IF('Qualitative Daten'!C40&lt;&gt;0,'Kodierte Daten '!CC33,0)</f>
        <v>0</v>
      </c>
      <c r="H32" s="2">
        <f>IF('Qualitative Daten'!C40&lt;&gt;0,'Kodierte Daten '!CD33,0)</f>
        <v>0</v>
      </c>
      <c r="I32" s="2">
        <f>IF('Qualitative Daten'!C40&lt;&gt;0,'Kodierte Daten '!CE33,0)</f>
        <v>0</v>
      </c>
      <c r="J32" s="2">
        <f>IF('Qualitative Daten'!C40&lt;&gt;0,'Kodierte Daten '!CF33,0)</f>
        <v>0</v>
      </c>
      <c r="K32" s="18" t="str">
        <f t="shared" si="0"/>
        <v>benötigt zusätzliche Förderung</v>
      </c>
    </row>
    <row r="33" spans="1:11" x14ac:dyDescent="0.35">
      <c r="A33" s="18">
        <f>'Qualitative Daten'!A41</f>
        <v>0</v>
      </c>
      <c r="B33" s="18">
        <f>'Qualitative Daten'!B41</f>
        <v>0</v>
      </c>
      <c r="C33" s="18">
        <f>IF('Qualitative Daten'!C41&lt;&gt;0,'Kodierte Daten '!BY34,0)</f>
        <v>0</v>
      </c>
      <c r="D33" s="18">
        <f>IF('Qualitative Daten'!C41&lt;&gt;0,'Kodierte Daten '!BZ34,0)</f>
        <v>0</v>
      </c>
      <c r="E33" s="18">
        <f>IF('Qualitative Daten'!C41&lt;&gt;0,'Kodierte Daten '!CA34,0)</f>
        <v>0</v>
      </c>
      <c r="F33" s="2">
        <f>IF('Qualitative Daten'!C41&lt;&gt;0,'Kodierte Daten '!CB34,0)</f>
        <v>0</v>
      </c>
      <c r="G33" s="2">
        <f>IF('Qualitative Daten'!C41&lt;&gt;0,'Kodierte Daten '!CC34,0)</f>
        <v>0</v>
      </c>
      <c r="H33" s="2">
        <f>IF('Qualitative Daten'!C41&lt;&gt;0,'Kodierte Daten '!CD34,0)</f>
        <v>0</v>
      </c>
      <c r="I33" s="2">
        <f>IF('Qualitative Daten'!C41&lt;&gt;0,'Kodierte Daten '!CE34,0)</f>
        <v>0</v>
      </c>
      <c r="J33" s="2">
        <f>IF('Qualitative Daten'!C41&lt;&gt;0,'Kodierte Daten '!CF34,0)</f>
        <v>0</v>
      </c>
      <c r="K33" s="18" t="str">
        <f t="shared" si="0"/>
        <v>benötigt zusätzliche Förderung</v>
      </c>
    </row>
    <row r="34" spans="1:11" x14ac:dyDescent="0.35">
      <c r="A34" s="18">
        <f>'Qualitative Daten'!A42</f>
        <v>0</v>
      </c>
      <c r="B34" s="18">
        <f>'Qualitative Daten'!B42</f>
        <v>0</v>
      </c>
      <c r="C34" s="18">
        <f>IF('Qualitative Daten'!C42&lt;&gt;0,'Kodierte Daten '!BY35,0)</f>
        <v>0</v>
      </c>
      <c r="D34" s="18">
        <f>IF('Qualitative Daten'!C42&lt;&gt;0,'Kodierte Daten '!BZ35,0)</f>
        <v>0</v>
      </c>
      <c r="E34" s="18">
        <f>IF('Qualitative Daten'!C42&lt;&gt;0,'Kodierte Daten '!CA35,0)</f>
        <v>0</v>
      </c>
      <c r="F34" s="2">
        <f>IF('Qualitative Daten'!C42&lt;&gt;0,'Kodierte Daten '!CB35,0)</f>
        <v>0</v>
      </c>
      <c r="G34" s="2">
        <f>IF('Qualitative Daten'!C42&lt;&gt;0,'Kodierte Daten '!CC35,0)</f>
        <v>0</v>
      </c>
      <c r="H34" s="2">
        <f>IF('Qualitative Daten'!C42&lt;&gt;0,'Kodierte Daten '!CD35,0)</f>
        <v>0</v>
      </c>
      <c r="I34" s="2">
        <f>IF('Qualitative Daten'!C42&lt;&gt;0,'Kodierte Daten '!CE35,0)</f>
        <v>0</v>
      </c>
      <c r="J34" s="2">
        <f>IF('Qualitative Daten'!C42&lt;&gt;0,'Kodierte Daten '!CF35,0)</f>
        <v>0</v>
      </c>
      <c r="K34" s="18" t="str">
        <f t="shared" si="0"/>
        <v>benötigt zusätzliche Förderung</v>
      </c>
    </row>
    <row r="35" spans="1:11" x14ac:dyDescent="0.35">
      <c r="A35" s="18">
        <f>'Qualitative Daten'!A43</f>
        <v>0</v>
      </c>
      <c r="B35" s="18">
        <f>'Qualitative Daten'!B43</f>
        <v>0</v>
      </c>
      <c r="C35" s="18">
        <f>IF('Qualitative Daten'!C43&lt;&gt;0,'Kodierte Daten '!BY36,0)</f>
        <v>0</v>
      </c>
      <c r="D35" s="18">
        <f>IF('Qualitative Daten'!C43&lt;&gt;0,'Kodierte Daten '!BZ36,0)</f>
        <v>0</v>
      </c>
      <c r="E35" s="18">
        <f>IF('Qualitative Daten'!C43&lt;&gt;0,'Kodierte Daten '!CA36,0)</f>
        <v>0</v>
      </c>
      <c r="F35" s="2">
        <f>IF('Qualitative Daten'!C43&lt;&gt;0,'Kodierte Daten '!CB36,0)</f>
        <v>0</v>
      </c>
      <c r="G35" s="2">
        <f>IF('Qualitative Daten'!C43&lt;&gt;0,'Kodierte Daten '!CC36,0)</f>
        <v>0</v>
      </c>
      <c r="H35" s="2">
        <f>IF('Qualitative Daten'!C43&lt;&gt;0,'Kodierte Daten '!CD36,0)</f>
        <v>0</v>
      </c>
      <c r="I35" s="2">
        <f>IF('Qualitative Daten'!C43&lt;&gt;0,'Kodierte Daten '!CE36,0)</f>
        <v>0</v>
      </c>
      <c r="J35" s="2">
        <f>IF('Qualitative Daten'!C43&lt;&gt;0,'Kodierte Daten '!CF36,0)</f>
        <v>0</v>
      </c>
      <c r="K35" s="18" t="str">
        <f t="shared" si="0"/>
        <v>benötigt zusätzliche Förderung</v>
      </c>
    </row>
    <row r="36" spans="1:11" x14ac:dyDescent="0.35">
      <c r="A36" s="18">
        <f>'Qualitative Daten'!A44</f>
        <v>0</v>
      </c>
      <c r="B36" s="18">
        <f>'Qualitative Daten'!B44</f>
        <v>0</v>
      </c>
      <c r="C36" s="18">
        <f>IF('Qualitative Daten'!C44&lt;&gt;0,'Kodierte Daten '!BY37,0)</f>
        <v>0</v>
      </c>
      <c r="D36" s="18">
        <f>IF('Qualitative Daten'!C44&lt;&gt;0,'Kodierte Daten '!BZ37,0)</f>
        <v>0</v>
      </c>
      <c r="E36" s="18">
        <f>IF('Qualitative Daten'!C44&lt;&gt;0,'Kodierte Daten '!CA37,0)</f>
        <v>0</v>
      </c>
      <c r="F36" s="2">
        <f>IF('Qualitative Daten'!C44&lt;&gt;0,'Kodierte Daten '!CB37,0)</f>
        <v>0</v>
      </c>
      <c r="G36" s="2">
        <f>IF('Qualitative Daten'!C44&lt;&gt;0,'Kodierte Daten '!CC37,0)</f>
        <v>0</v>
      </c>
      <c r="H36" s="2">
        <f>IF('Qualitative Daten'!C44&lt;&gt;0,'Kodierte Daten '!CD37,0)</f>
        <v>0</v>
      </c>
      <c r="I36" s="2">
        <f>IF('Qualitative Daten'!C44&lt;&gt;0,'Kodierte Daten '!CE37,0)</f>
        <v>0</v>
      </c>
      <c r="J36" s="2">
        <f>IF('Qualitative Daten'!C44&lt;&gt;0,'Kodierte Daten '!CF37,0)</f>
        <v>0</v>
      </c>
      <c r="K36" s="18" t="str">
        <f t="shared" si="0"/>
        <v>benötigt zusätzliche Förderung</v>
      </c>
    </row>
    <row r="37" spans="1:11" x14ac:dyDescent="0.35">
      <c r="A37" s="18">
        <f>'Qualitative Daten'!A45</f>
        <v>0</v>
      </c>
      <c r="B37" s="18">
        <f>'Qualitative Daten'!B45</f>
        <v>0</v>
      </c>
      <c r="C37" s="18">
        <f>IF('Qualitative Daten'!C45&lt;&gt;0,'Kodierte Daten '!BY38,0)</f>
        <v>0</v>
      </c>
      <c r="D37" s="18">
        <f>IF('Qualitative Daten'!C45&lt;&gt;0,'Kodierte Daten '!BZ38,0)</f>
        <v>0</v>
      </c>
      <c r="E37" s="18">
        <f>IF('Qualitative Daten'!C45&lt;&gt;0,'Kodierte Daten '!CA38,0)</f>
        <v>0</v>
      </c>
      <c r="F37" s="2">
        <f>IF('Qualitative Daten'!C45&lt;&gt;0,'Kodierte Daten '!CB38,0)</f>
        <v>0</v>
      </c>
      <c r="G37" s="2">
        <f>IF('Qualitative Daten'!C45&lt;&gt;0,'Kodierte Daten '!CC38,0)</f>
        <v>0</v>
      </c>
      <c r="H37" s="2">
        <f>IF('Qualitative Daten'!C45&lt;&gt;0,'Kodierte Daten '!CD38,0)</f>
        <v>0</v>
      </c>
      <c r="I37" s="2">
        <f>IF('Qualitative Daten'!C45&lt;&gt;0,'Kodierte Daten '!CE38,0)</f>
        <v>0</v>
      </c>
      <c r="J37" s="2">
        <f>IF('Qualitative Daten'!C45&lt;&gt;0,'Kodierte Daten '!CF38,0)</f>
        <v>0</v>
      </c>
      <c r="K37" s="18" t="str">
        <f t="shared" si="0"/>
        <v>benötigt zusätzliche Förderung</v>
      </c>
    </row>
    <row r="38" spans="1:11" x14ac:dyDescent="0.35">
      <c r="A38" s="18">
        <f>'Qualitative Daten'!A46</f>
        <v>0</v>
      </c>
      <c r="B38" s="18">
        <f>'Qualitative Daten'!B46</f>
        <v>0</v>
      </c>
      <c r="C38" s="18">
        <f>IF('Qualitative Daten'!C46&lt;&gt;0,'Kodierte Daten '!BY39,0)</f>
        <v>0</v>
      </c>
      <c r="D38" s="18">
        <f>IF('Qualitative Daten'!C46&lt;&gt;0,'Kodierte Daten '!BZ39,0)</f>
        <v>0</v>
      </c>
      <c r="E38" s="18">
        <f>IF('Qualitative Daten'!C46&lt;&gt;0,'Kodierte Daten '!CA39,0)</f>
        <v>0</v>
      </c>
      <c r="F38" s="2">
        <f>IF('Qualitative Daten'!C46&lt;&gt;0,'Kodierte Daten '!CB39,0)</f>
        <v>0</v>
      </c>
      <c r="G38" s="2">
        <f>IF('Qualitative Daten'!C46&lt;&gt;0,'Kodierte Daten '!CC39,0)</f>
        <v>0</v>
      </c>
      <c r="H38" s="2">
        <f>IF('Qualitative Daten'!C46&lt;&gt;0,'Kodierte Daten '!CD39,0)</f>
        <v>0</v>
      </c>
      <c r="I38" s="2">
        <f>IF('Qualitative Daten'!C46&lt;&gt;0,'Kodierte Daten '!CE39,0)</f>
        <v>0</v>
      </c>
      <c r="J38" s="2">
        <f>IF('Qualitative Daten'!C46&lt;&gt;0,'Kodierte Daten '!CF39,0)</f>
        <v>0</v>
      </c>
      <c r="K38" s="18" t="str">
        <f t="shared" si="0"/>
        <v>benötigt zusätzliche Förderung</v>
      </c>
    </row>
    <row r="39" spans="1:11" x14ac:dyDescent="0.35">
      <c r="A39" s="18">
        <f>'Qualitative Daten'!A47</f>
        <v>0</v>
      </c>
      <c r="B39" s="18">
        <f>'Qualitative Daten'!B47</f>
        <v>0</v>
      </c>
      <c r="C39" s="18">
        <f>IF('Qualitative Daten'!C47&lt;&gt;0,'Kodierte Daten '!BY40,0)</f>
        <v>0</v>
      </c>
      <c r="D39" s="18">
        <f>IF('Qualitative Daten'!C47&lt;&gt;0,'Kodierte Daten '!BZ40,0)</f>
        <v>0</v>
      </c>
      <c r="E39" s="18">
        <f>IF('Qualitative Daten'!C47&lt;&gt;0,'Kodierte Daten '!CA40,0)</f>
        <v>0</v>
      </c>
      <c r="F39" s="2">
        <f>IF('Qualitative Daten'!C47&lt;&gt;0,'Kodierte Daten '!CB40,0)</f>
        <v>0</v>
      </c>
      <c r="G39" s="2">
        <f>IF('Qualitative Daten'!C47&lt;&gt;0,'Kodierte Daten '!CC40,0)</f>
        <v>0</v>
      </c>
      <c r="H39" s="2">
        <f>IF('Qualitative Daten'!C47&lt;&gt;0,'Kodierte Daten '!CD40,0)</f>
        <v>0</v>
      </c>
      <c r="I39" s="2">
        <f>IF('Qualitative Daten'!C47&lt;&gt;0,'Kodierte Daten '!CE40,0)</f>
        <v>0</v>
      </c>
      <c r="J39" s="2">
        <f>IF('Qualitative Daten'!C47&lt;&gt;0,'Kodierte Daten '!CF40,0)</f>
        <v>0</v>
      </c>
      <c r="K39" s="18" t="str">
        <f t="shared" si="0"/>
        <v>benötigt zusätzliche Förderung</v>
      </c>
    </row>
    <row r="40" spans="1:11" x14ac:dyDescent="0.35">
      <c r="A40" s="18">
        <f>'Qualitative Daten'!A48</f>
        <v>0</v>
      </c>
      <c r="B40" s="18">
        <f>'Qualitative Daten'!B48</f>
        <v>0</v>
      </c>
      <c r="C40" s="18">
        <f>IF('Qualitative Daten'!C48&lt;&gt;0,'Kodierte Daten '!BY41,0)</f>
        <v>0</v>
      </c>
      <c r="D40" s="18">
        <f>IF('Qualitative Daten'!C48&lt;&gt;0,'Kodierte Daten '!BZ41,0)</f>
        <v>0</v>
      </c>
      <c r="E40" s="18">
        <f>IF('Qualitative Daten'!C48&lt;&gt;0,'Kodierte Daten '!CA41,0)</f>
        <v>0</v>
      </c>
      <c r="F40" s="2">
        <f>IF('Qualitative Daten'!C48&lt;&gt;0,'Kodierte Daten '!CB41,0)</f>
        <v>0</v>
      </c>
      <c r="G40" s="2">
        <f>IF('Qualitative Daten'!C48&lt;&gt;0,'Kodierte Daten '!CC41,0)</f>
        <v>0</v>
      </c>
      <c r="H40" s="2">
        <f>IF('Qualitative Daten'!C48&lt;&gt;0,'Kodierte Daten '!CD41,0)</f>
        <v>0</v>
      </c>
      <c r="I40" s="2">
        <f>IF('Qualitative Daten'!C48&lt;&gt;0,'Kodierte Daten '!CE41,0)</f>
        <v>0</v>
      </c>
      <c r="J40" s="2">
        <f>IF('Qualitative Daten'!C48&lt;&gt;0,'Kodierte Daten '!CF41,0)</f>
        <v>0</v>
      </c>
      <c r="K40" s="18" t="str">
        <f t="shared" si="0"/>
        <v>benötigt zusätzliche Förderung</v>
      </c>
    </row>
    <row r="41" spans="1:11" x14ac:dyDescent="0.35">
      <c r="A41" s="18">
        <f>'Qualitative Daten'!A49</f>
        <v>0</v>
      </c>
      <c r="B41" s="18">
        <f>'Qualitative Daten'!B49</f>
        <v>0</v>
      </c>
      <c r="C41" s="18">
        <f>IF('Qualitative Daten'!C49&lt;&gt;0,'Kodierte Daten '!BY42,0)</f>
        <v>0</v>
      </c>
      <c r="D41" s="18">
        <f>IF('Qualitative Daten'!C49&lt;&gt;0,'Kodierte Daten '!BZ42,0)</f>
        <v>0</v>
      </c>
      <c r="E41" s="18">
        <f>IF('Qualitative Daten'!C49&lt;&gt;0,'Kodierte Daten '!CA42,0)</f>
        <v>0</v>
      </c>
      <c r="F41" s="2">
        <f>IF('Qualitative Daten'!C49&lt;&gt;0,'Kodierte Daten '!CB42,0)</f>
        <v>0</v>
      </c>
      <c r="G41" s="2">
        <f>IF('Qualitative Daten'!C49&lt;&gt;0,'Kodierte Daten '!CC42,0)</f>
        <v>0</v>
      </c>
      <c r="H41" s="2">
        <f>IF('Qualitative Daten'!C49&lt;&gt;0,'Kodierte Daten '!CD42,0)</f>
        <v>0</v>
      </c>
      <c r="I41" s="2">
        <f>IF('Qualitative Daten'!C49&lt;&gt;0,'Kodierte Daten '!CE42,0)</f>
        <v>0</v>
      </c>
      <c r="J41" s="2">
        <f>IF('Qualitative Daten'!C49&lt;&gt;0,'Kodierte Daten '!CF42,0)</f>
        <v>0</v>
      </c>
      <c r="K41" s="18" t="str">
        <f t="shared" si="0"/>
        <v>benötigt zusätzliche Förderung</v>
      </c>
    </row>
    <row r="42" spans="1:11" x14ac:dyDescent="0.35">
      <c r="A42" s="18">
        <f>'Qualitative Daten'!A50</f>
        <v>0</v>
      </c>
      <c r="B42" s="18">
        <f>'Qualitative Daten'!B50</f>
        <v>0</v>
      </c>
      <c r="C42" s="18">
        <f>IF('Qualitative Daten'!C50&lt;&gt;0,'Kodierte Daten '!BY43,0)</f>
        <v>0</v>
      </c>
      <c r="D42" s="18">
        <f>IF('Qualitative Daten'!C50&lt;&gt;0,'Kodierte Daten '!BZ43,0)</f>
        <v>0</v>
      </c>
      <c r="E42" s="18">
        <f>IF('Qualitative Daten'!C50&lt;&gt;0,'Kodierte Daten '!CA43,0)</f>
        <v>0</v>
      </c>
      <c r="F42" s="2">
        <f>IF('Qualitative Daten'!C50&lt;&gt;0,'Kodierte Daten '!CB43,0)</f>
        <v>0</v>
      </c>
      <c r="G42" s="2">
        <f>IF('Qualitative Daten'!C50&lt;&gt;0,'Kodierte Daten '!CC43,0)</f>
        <v>0</v>
      </c>
      <c r="H42" s="2">
        <f>IF('Qualitative Daten'!C50&lt;&gt;0,'Kodierte Daten '!CD43,0)</f>
        <v>0</v>
      </c>
      <c r="I42" s="2">
        <f>IF('Qualitative Daten'!C50&lt;&gt;0,'Kodierte Daten '!CE43,0)</f>
        <v>0</v>
      </c>
      <c r="J42" s="2">
        <f>IF('Qualitative Daten'!C50&lt;&gt;0,'Kodierte Daten '!CF43,0)</f>
        <v>0</v>
      </c>
      <c r="K42" s="18" t="str">
        <f t="shared" si="0"/>
        <v>benötigt zusätzliche Förderung</v>
      </c>
    </row>
    <row r="43" spans="1:11" x14ac:dyDescent="0.35">
      <c r="A43" s="18">
        <f>'Qualitative Daten'!A51</f>
        <v>0</v>
      </c>
      <c r="B43" s="18">
        <f>'Qualitative Daten'!B51</f>
        <v>0</v>
      </c>
      <c r="C43" s="18">
        <f>IF('Qualitative Daten'!C51&lt;&gt;0,'Kodierte Daten '!BY44,0)</f>
        <v>0</v>
      </c>
      <c r="D43" s="18">
        <f>IF('Qualitative Daten'!C51&lt;&gt;0,'Kodierte Daten '!BZ44,0)</f>
        <v>0</v>
      </c>
      <c r="E43" s="18">
        <f>IF('Qualitative Daten'!C51&lt;&gt;0,'Kodierte Daten '!CA44,0)</f>
        <v>0</v>
      </c>
      <c r="F43" s="2">
        <f>IF('Qualitative Daten'!C51&lt;&gt;0,'Kodierte Daten '!CB44,0)</f>
        <v>0</v>
      </c>
      <c r="G43" s="2">
        <f>IF('Qualitative Daten'!C51&lt;&gt;0,'Kodierte Daten '!CC44,0)</f>
        <v>0</v>
      </c>
      <c r="H43" s="2">
        <f>IF('Qualitative Daten'!C51&lt;&gt;0,'Kodierte Daten '!CD44,0)</f>
        <v>0</v>
      </c>
      <c r="I43" s="2">
        <f>IF('Qualitative Daten'!C51&lt;&gt;0,'Kodierte Daten '!CE44,0)</f>
        <v>0</v>
      </c>
      <c r="J43" s="2">
        <f>IF('Qualitative Daten'!C51&lt;&gt;0,'Kodierte Daten '!CF44,0)</f>
        <v>0</v>
      </c>
      <c r="K43" s="18" t="str">
        <f t="shared" si="0"/>
        <v>benötigt zusätzliche Förderung</v>
      </c>
    </row>
    <row r="44" spans="1:11" x14ac:dyDescent="0.35">
      <c r="A44" s="18">
        <f>'Qualitative Daten'!A52</f>
        <v>0</v>
      </c>
      <c r="B44" s="18">
        <f>'Qualitative Daten'!B52</f>
        <v>0</v>
      </c>
      <c r="C44" s="18">
        <f>IF('Qualitative Daten'!C52&lt;&gt;0,'Kodierte Daten '!BY45,0)</f>
        <v>0</v>
      </c>
      <c r="D44" s="18">
        <f>IF('Qualitative Daten'!C52&lt;&gt;0,'Kodierte Daten '!BZ45,0)</f>
        <v>0</v>
      </c>
      <c r="E44" s="18">
        <f>IF('Qualitative Daten'!C52&lt;&gt;0,'Kodierte Daten '!CA45,0)</f>
        <v>0</v>
      </c>
      <c r="F44" s="2">
        <f>IF('Qualitative Daten'!C52&lt;&gt;0,'Kodierte Daten '!CB45,0)</f>
        <v>0</v>
      </c>
      <c r="G44" s="2">
        <f>IF('Qualitative Daten'!C52&lt;&gt;0,'Kodierte Daten '!CC45,0)</f>
        <v>0</v>
      </c>
      <c r="H44" s="2">
        <f>IF('Qualitative Daten'!C52&lt;&gt;0,'Kodierte Daten '!CD45,0)</f>
        <v>0</v>
      </c>
      <c r="I44" s="2">
        <f>IF('Qualitative Daten'!C52&lt;&gt;0,'Kodierte Daten '!CE45,0)</f>
        <v>0</v>
      </c>
      <c r="J44" s="2">
        <f>IF('Qualitative Daten'!C52&lt;&gt;0,'Kodierte Daten '!CF45,0)</f>
        <v>0</v>
      </c>
      <c r="K44" s="18" t="str">
        <f t="shared" si="0"/>
        <v>benötigt zusätzliche Förderung</v>
      </c>
    </row>
    <row r="45" spans="1:11" x14ac:dyDescent="0.35">
      <c r="A45" s="18">
        <f>'Qualitative Daten'!A53</f>
        <v>0</v>
      </c>
      <c r="B45" s="18">
        <f>'Qualitative Daten'!B53</f>
        <v>0</v>
      </c>
      <c r="C45" s="18">
        <f>IF('Qualitative Daten'!C53&lt;&gt;0,'Kodierte Daten '!BY46,0)</f>
        <v>0</v>
      </c>
      <c r="D45" s="18">
        <f>IF('Qualitative Daten'!C53&lt;&gt;0,'Kodierte Daten '!BZ46,0)</f>
        <v>0</v>
      </c>
      <c r="E45" s="18">
        <f>IF('Qualitative Daten'!C53&lt;&gt;0,'Kodierte Daten '!CA46,0)</f>
        <v>0</v>
      </c>
      <c r="F45" s="2">
        <f>IF('Qualitative Daten'!C53&lt;&gt;0,'Kodierte Daten '!CB46,0)</f>
        <v>0</v>
      </c>
      <c r="G45" s="2">
        <f>IF('Qualitative Daten'!C53&lt;&gt;0,'Kodierte Daten '!CC46,0)</f>
        <v>0</v>
      </c>
      <c r="H45" s="2">
        <f>IF('Qualitative Daten'!C53&lt;&gt;0,'Kodierte Daten '!CD46,0)</f>
        <v>0</v>
      </c>
      <c r="I45" s="2">
        <f>IF('Qualitative Daten'!C53&lt;&gt;0,'Kodierte Daten '!CE46,0)</f>
        <v>0</v>
      </c>
      <c r="J45" s="2">
        <f>IF('Qualitative Daten'!C53&lt;&gt;0,'Kodierte Daten '!CF46,0)</f>
        <v>0</v>
      </c>
      <c r="K45" s="18" t="str">
        <f t="shared" si="0"/>
        <v>benötigt zusätzliche Förderung</v>
      </c>
    </row>
    <row r="46" spans="1:11" x14ac:dyDescent="0.35">
      <c r="A46" s="18">
        <f>'Qualitative Daten'!A54</f>
        <v>0</v>
      </c>
      <c r="B46" s="18">
        <f>'Qualitative Daten'!B54</f>
        <v>0</v>
      </c>
      <c r="C46" s="18">
        <f>IF('Qualitative Daten'!C54&lt;&gt;0,'Kodierte Daten '!BY47,0)</f>
        <v>0</v>
      </c>
      <c r="D46" s="18">
        <f>IF('Qualitative Daten'!C54&lt;&gt;0,'Kodierte Daten '!BZ47,0)</f>
        <v>0</v>
      </c>
      <c r="E46" s="18">
        <f>IF('Qualitative Daten'!C54&lt;&gt;0,'Kodierte Daten '!CA47,0)</f>
        <v>0</v>
      </c>
      <c r="F46" s="2">
        <f>IF('Qualitative Daten'!C54&lt;&gt;0,'Kodierte Daten '!CB47,0)</f>
        <v>0</v>
      </c>
      <c r="G46" s="2">
        <f>IF('Qualitative Daten'!C54&lt;&gt;0,'Kodierte Daten '!CC47,0)</f>
        <v>0</v>
      </c>
      <c r="H46" s="2">
        <f>IF('Qualitative Daten'!C54&lt;&gt;0,'Kodierte Daten '!CD47,0)</f>
        <v>0</v>
      </c>
      <c r="I46" s="2">
        <f>IF('Qualitative Daten'!C54&lt;&gt;0,'Kodierte Daten '!CE47,0)</f>
        <v>0</v>
      </c>
      <c r="J46" s="2">
        <f>IF('Qualitative Daten'!C54&lt;&gt;0,'Kodierte Daten '!CF47,0)</f>
        <v>0</v>
      </c>
      <c r="K46" s="18" t="str">
        <f t="shared" si="0"/>
        <v>benötigt zusätzliche Förderung</v>
      </c>
    </row>
    <row r="47" spans="1:11" x14ac:dyDescent="0.35">
      <c r="A47" s="18">
        <f>'Qualitative Daten'!A55</f>
        <v>0</v>
      </c>
      <c r="B47" s="18">
        <f>'Qualitative Daten'!B55</f>
        <v>0</v>
      </c>
      <c r="C47" s="18">
        <f>IF('Qualitative Daten'!C55&lt;&gt;0,'Kodierte Daten '!BY48,0)</f>
        <v>0</v>
      </c>
      <c r="D47" s="18">
        <f>IF('Qualitative Daten'!C55&lt;&gt;0,'Kodierte Daten '!BZ48,0)</f>
        <v>0</v>
      </c>
      <c r="E47" s="18">
        <f>IF('Qualitative Daten'!C55&lt;&gt;0,'Kodierte Daten '!CA48,0)</f>
        <v>0</v>
      </c>
      <c r="F47" s="2">
        <f>IF('Qualitative Daten'!C55&lt;&gt;0,'Kodierte Daten '!CB48,0)</f>
        <v>0</v>
      </c>
      <c r="G47" s="2">
        <f>IF('Qualitative Daten'!C55&lt;&gt;0,'Kodierte Daten '!CC48,0)</f>
        <v>0</v>
      </c>
      <c r="H47" s="2">
        <f>IF('Qualitative Daten'!C55&lt;&gt;0,'Kodierte Daten '!CD48,0)</f>
        <v>0</v>
      </c>
      <c r="I47" s="2">
        <f>IF('Qualitative Daten'!C55&lt;&gt;0,'Kodierte Daten '!CE48,0)</f>
        <v>0</v>
      </c>
      <c r="J47" s="2">
        <f>IF('Qualitative Daten'!C55&lt;&gt;0,'Kodierte Daten '!CF48,0)</f>
        <v>0</v>
      </c>
      <c r="K47" s="18" t="str">
        <f t="shared" si="0"/>
        <v>benötigt zusätzliche Förderung</v>
      </c>
    </row>
    <row r="48" spans="1:11" x14ac:dyDescent="0.35">
      <c r="A48" s="18">
        <f>'Qualitative Daten'!A56</f>
        <v>0</v>
      </c>
      <c r="B48" s="18">
        <f>'Qualitative Daten'!B56</f>
        <v>0</v>
      </c>
      <c r="C48" s="18">
        <f>IF('Qualitative Daten'!C56&lt;&gt;0,'Kodierte Daten '!BY49,0)</f>
        <v>0</v>
      </c>
      <c r="D48" s="18">
        <f>IF('Qualitative Daten'!C56&lt;&gt;0,'Kodierte Daten '!BZ49,0)</f>
        <v>0</v>
      </c>
      <c r="E48" s="18">
        <f>IF('Qualitative Daten'!C56&lt;&gt;0,'Kodierte Daten '!CA49,0)</f>
        <v>0</v>
      </c>
      <c r="F48" s="2">
        <f>IF('Qualitative Daten'!C56&lt;&gt;0,'Kodierte Daten '!CB49,0)</f>
        <v>0</v>
      </c>
      <c r="G48" s="2">
        <f>IF('Qualitative Daten'!C56&lt;&gt;0,'Kodierte Daten '!CC49,0)</f>
        <v>0</v>
      </c>
      <c r="H48" s="2">
        <f>IF('Qualitative Daten'!C56&lt;&gt;0,'Kodierte Daten '!CD49,0)</f>
        <v>0</v>
      </c>
      <c r="I48" s="2">
        <f>IF('Qualitative Daten'!C56&lt;&gt;0,'Kodierte Daten '!CE49,0)</f>
        <v>0</v>
      </c>
      <c r="J48" s="2">
        <f>IF('Qualitative Daten'!C56&lt;&gt;0,'Kodierte Daten '!CF49,0)</f>
        <v>0</v>
      </c>
      <c r="K48" s="18" t="str">
        <f t="shared" si="0"/>
        <v>benötigt zusätzliche Förderung</v>
      </c>
    </row>
    <row r="49" spans="1:11" x14ac:dyDescent="0.35">
      <c r="A49" s="18">
        <f>'Qualitative Daten'!A57</f>
        <v>0</v>
      </c>
      <c r="B49" s="18">
        <f>'Qualitative Daten'!B57</f>
        <v>0</v>
      </c>
      <c r="C49" s="18">
        <f>IF('Qualitative Daten'!C57&lt;&gt;0,'Kodierte Daten '!BY50,0)</f>
        <v>0</v>
      </c>
      <c r="D49" s="18">
        <f>IF('Qualitative Daten'!C57&lt;&gt;0,'Kodierte Daten '!BZ50,0)</f>
        <v>0</v>
      </c>
      <c r="E49" s="18">
        <f>IF('Qualitative Daten'!C57&lt;&gt;0,'Kodierte Daten '!CA50,0)</f>
        <v>0</v>
      </c>
      <c r="F49" s="2">
        <f>IF('Qualitative Daten'!C57&lt;&gt;0,'Kodierte Daten '!CB50,0)</f>
        <v>0</v>
      </c>
      <c r="G49" s="2">
        <f>IF('Qualitative Daten'!C57&lt;&gt;0,'Kodierte Daten '!CC50,0)</f>
        <v>0</v>
      </c>
      <c r="H49" s="2">
        <f>IF('Qualitative Daten'!C57&lt;&gt;0,'Kodierte Daten '!CD50,0)</f>
        <v>0</v>
      </c>
      <c r="I49" s="2">
        <f>IF('Qualitative Daten'!C57&lt;&gt;0,'Kodierte Daten '!CE50,0)</f>
        <v>0</v>
      </c>
      <c r="J49" s="2">
        <f>IF('Qualitative Daten'!C57&lt;&gt;0,'Kodierte Daten '!CF50,0)</f>
        <v>0</v>
      </c>
      <c r="K49" s="18" t="str">
        <f t="shared" si="0"/>
        <v>benötigt zusätzliche Förderung</v>
      </c>
    </row>
    <row r="50" spans="1:11" x14ac:dyDescent="0.35">
      <c r="A50" s="18">
        <f>'Qualitative Daten'!A58</f>
        <v>0</v>
      </c>
      <c r="B50" s="18">
        <f>'Qualitative Daten'!B58</f>
        <v>0</v>
      </c>
      <c r="C50" s="18">
        <f>IF('Qualitative Daten'!C58&lt;&gt;0,'Kodierte Daten '!BY51,0)</f>
        <v>0</v>
      </c>
      <c r="D50" s="18">
        <f>IF('Qualitative Daten'!C58&lt;&gt;0,'Kodierte Daten '!BZ51,0)</f>
        <v>0</v>
      </c>
      <c r="E50" s="18">
        <f>IF('Qualitative Daten'!C58&lt;&gt;0,'Kodierte Daten '!CA51,0)</f>
        <v>0</v>
      </c>
      <c r="F50" s="2">
        <f>IF('Qualitative Daten'!C58&lt;&gt;0,'Kodierte Daten '!CB51,0)</f>
        <v>0</v>
      </c>
      <c r="G50" s="2">
        <f>IF('Qualitative Daten'!C58&lt;&gt;0,'Kodierte Daten '!CC51,0)</f>
        <v>0</v>
      </c>
      <c r="H50" s="2">
        <f>IF('Qualitative Daten'!C58&lt;&gt;0,'Kodierte Daten '!CD51,0)</f>
        <v>0</v>
      </c>
      <c r="I50" s="2">
        <f>IF('Qualitative Daten'!C58&lt;&gt;0,'Kodierte Daten '!CE51,0)</f>
        <v>0</v>
      </c>
      <c r="J50" s="2">
        <f>IF('Qualitative Daten'!C58&lt;&gt;0,'Kodierte Daten '!CF51,0)</f>
        <v>0</v>
      </c>
      <c r="K50" s="18" t="str">
        <f t="shared" si="0"/>
        <v>benötigt zusätzliche Förderung</v>
      </c>
    </row>
    <row r="51" spans="1:11" x14ac:dyDescent="0.35">
      <c r="A51" s="18">
        <f>'Qualitative Daten'!A59</f>
        <v>0</v>
      </c>
      <c r="B51" s="18">
        <f>'Qualitative Daten'!B59</f>
        <v>0</v>
      </c>
      <c r="C51" s="18">
        <f>IF('Qualitative Daten'!C59&lt;&gt;0,'Kodierte Daten '!BY52,0)</f>
        <v>0</v>
      </c>
      <c r="D51" s="18">
        <f>IF('Qualitative Daten'!C59&lt;&gt;0,'Kodierte Daten '!BZ52,0)</f>
        <v>0</v>
      </c>
      <c r="E51" s="18">
        <f>IF('Qualitative Daten'!C59&lt;&gt;0,'Kodierte Daten '!CA52,0)</f>
        <v>0</v>
      </c>
      <c r="F51" s="2">
        <f>IF('Qualitative Daten'!C59&lt;&gt;0,'Kodierte Daten '!CB52,0)</f>
        <v>0</v>
      </c>
      <c r="G51" s="2">
        <f>IF('Qualitative Daten'!C59&lt;&gt;0,'Kodierte Daten '!CC52,0)</f>
        <v>0</v>
      </c>
      <c r="H51" s="2">
        <f>IF('Qualitative Daten'!C59&lt;&gt;0,'Kodierte Daten '!CD52,0)</f>
        <v>0</v>
      </c>
      <c r="I51" s="2">
        <f>IF('Qualitative Daten'!C59&lt;&gt;0,'Kodierte Daten '!CE52,0)</f>
        <v>0</v>
      </c>
      <c r="J51" s="2">
        <f>IF('Qualitative Daten'!C59&lt;&gt;0,'Kodierte Daten '!CF52,0)</f>
        <v>0</v>
      </c>
      <c r="K51" s="18" t="str">
        <f t="shared" si="0"/>
        <v>benötigt zusätzliche Förderung</v>
      </c>
    </row>
    <row r="52" spans="1:11" x14ac:dyDescent="0.35">
      <c r="A52" s="18">
        <f>'Qualitative Daten'!A60</f>
        <v>0</v>
      </c>
      <c r="B52" s="18">
        <f>'Qualitative Daten'!B60</f>
        <v>0</v>
      </c>
      <c r="C52" s="18">
        <f>IF('Qualitative Daten'!C60&lt;&gt;0,'Kodierte Daten '!BY53,0)</f>
        <v>0</v>
      </c>
      <c r="D52" s="18">
        <f>IF('Qualitative Daten'!C60&lt;&gt;0,'Kodierte Daten '!BZ53,0)</f>
        <v>0</v>
      </c>
      <c r="E52" s="18">
        <f>IF('Qualitative Daten'!C60&lt;&gt;0,'Kodierte Daten '!CA53,0)</f>
        <v>0</v>
      </c>
      <c r="F52" s="2">
        <f>IF('Qualitative Daten'!C60&lt;&gt;0,'Kodierte Daten '!CB53,0)</f>
        <v>0</v>
      </c>
      <c r="G52" s="2">
        <f>IF('Qualitative Daten'!C60&lt;&gt;0,'Kodierte Daten '!CC53,0)</f>
        <v>0</v>
      </c>
      <c r="H52" s="2">
        <f>IF('Qualitative Daten'!C60&lt;&gt;0,'Kodierte Daten '!CD53,0)</f>
        <v>0</v>
      </c>
      <c r="I52" s="2">
        <f>IF('Qualitative Daten'!C60&lt;&gt;0,'Kodierte Daten '!CE53,0)</f>
        <v>0</v>
      </c>
      <c r="J52" s="2">
        <f>IF('Qualitative Daten'!C60&lt;&gt;0,'Kodierte Daten '!CF53,0)</f>
        <v>0</v>
      </c>
      <c r="K52" s="18" t="str">
        <f t="shared" si="0"/>
        <v>benötigt zusätzliche Förderung</v>
      </c>
    </row>
    <row r="53" spans="1:11" x14ac:dyDescent="0.35">
      <c r="A53" s="18">
        <f>'Qualitative Daten'!A61</f>
        <v>0</v>
      </c>
      <c r="B53" s="18">
        <f>'Qualitative Daten'!B61</f>
        <v>0</v>
      </c>
      <c r="C53" s="18">
        <f>IF('Qualitative Daten'!C61&lt;&gt;0,'Kodierte Daten '!BY54,0)</f>
        <v>0</v>
      </c>
      <c r="D53" s="18">
        <f>IF('Qualitative Daten'!C61&lt;&gt;0,'Kodierte Daten '!BZ54,0)</f>
        <v>0</v>
      </c>
      <c r="E53" s="18">
        <f>IF('Qualitative Daten'!C61&lt;&gt;0,'Kodierte Daten '!CA54,0)</f>
        <v>0</v>
      </c>
      <c r="F53" s="2">
        <f>IF('Qualitative Daten'!C61&lt;&gt;0,'Kodierte Daten '!CB54,0)</f>
        <v>0</v>
      </c>
      <c r="G53" s="2">
        <f>IF('Qualitative Daten'!C61&lt;&gt;0,'Kodierte Daten '!CC54,0)</f>
        <v>0</v>
      </c>
      <c r="H53" s="2">
        <f>IF('Qualitative Daten'!C61&lt;&gt;0,'Kodierte Daten '!CD54,0)</f>
        <v>0</v>
      </c>
      <c r="I53" s="2">
        <f>IF('Qualitative Daten'!C61&lt;&gt;0,'Kodierte Daten '!CE54,0)</f>
        <v>0</v>
      </c>
      <c r="J53" s="2">
        <f>IF('Qualitative Daten'!C61&lt;&gt;0,'Kodierte Daten '!CF54,0)</f>
        <v>0</v>
      </c>
      <c r="K53" s="18" t="str">
        <f t="shared" si="0"/>
        <v>benötigt zusätzliche Förderung</v>
      </c>
    </row>
    <row r="54" spans="1:11" x14ac:dyDescent="0.35">
      <c r="A54" s="18">
        <f>'Qualitative Daten'!A62</f>
        <v>0</v>
      </c>
      <c r="B54" s="18">
        <f>'Qualitative Daten'!B62</f>
        <v>0</v>
      </c>
      <c r="C54" s="18">
        <f>IF('Qualitative Daten'!C62&lt;&gt;0,'Kodierte Daten '!BY55,0)</f>
        <v>0</v>
      </c>
      <c r="D54" s="18">
        <f>IF('Qualitative Daten'!C62&lt;&gt;0,'Kodierte Daten '!BZ55,0)</f>
        <v>0</v>
      </c>
      <c r="E54" s="18">
        <f>IF('Qualitative Daten'!C62&lt;&gt;0,'Kodierte Daten '!CA55,0)</f>
        <v>0</v>
      </c>
      <c r="F54" s="2">
        <f>IF('Qualitative Daten'!C62&lt;&gt;0,'Kodierte Daten '!CB55,0)</f>
        <v>0</v>
      </c>
      <c r="G54" s="2">
        <f>IF('Qualitative Daten'!C62&lt;&gt;0,'Kodierte Daten '!CC55,0)</f>
        <v>0</v>
      </c>
      <c r="H54" s="2">
        <f>IF('Qualitative Daten'!C62&lt;&gt;0,'Kodierte Daten '!CD55,0)</f>
        <v>0</v>
      </c>
      <c r="I54" s="2">
        <f>IF('Qualitative Daten'!C62&lt;&gt;0,'Kodierte Daten '!CE55,0)</f>
        <v>0</v>
      </c>
      <c r="J54" s="2">
        <f>IF('Qualitative Daten'!C62&lt;&gt;0,'Kodierte Daten '!CF55,0)</f>
        <v>0</v>
      </c>
      <c r="K54" s="18" t="str">
        <f t="shared" si="0"/>
        <v>benötigt zusätzliche Förderung</v>
      </c>
    </row>
    <row r="55" spans="1:11" x14ac:dyDescent="0.35">
      <c r="A55" s="18">
        <f>'Qualitative Daten'!A63</f>
        <v>0</v>
      </c>
      <c r="B55" s="18">
        <f>'Qualitative Daten'!B63</f>
        <v>0</v>
      </c>
      <c r="C55" s="18">
        <f>IF('Qualitative Daten'!C63&lt;&gt;0,'Kodierte Daten '!BY56,0)</f>
        <v>0</v>
      </c>
      <c r="D55" s="18">
        <f>IF('Qualitative Daten'!C63&lt;&gt;0,'Kodierte Daten '!BZ56,0)</f>
        <v>0</v>
      </c>
      <c r="E55" s="18">
        <f>IF('Qualitative Daten'!C63&lt;&gt;0,'Kodierte Daten '!CA56,0)</f>
        <v>0</v>
      </c>
      <c r="F55" s="2">
        <f>IF('Qualitative Daten'!C63&lt;&gt;0,'Kodierte Daten '!CB56,0)</f>
        <v>0</v>
      </c>
      <c r="G55" s="2">
        <f>IF('Qualitative Daten'!C63&lt;&gt;0,'Kodierte Daten '!CC56,0)</f>
        <v>0</v>
      </c>
      <c r="H55" s="2">
        <f>IF('Qualitative Daten'!C63&lt;&gt;0,'Kodierte Daten '!CD56,0)</f>
        <v>0</v>
      </c>
      <c r="I55" s="2">
        <f>IF('Qualitative Daten'!C63&lt;&gt;0,'Kodierte Daten '!CE56,0)</f>
        <v>0</v>
      </c>
      <c r="J55" s="2">
        <f>IF('Qualitative Daten'!C63&lt;&gt;0,'Kodierte Daten '!CF56,0)</f>
        <v>0</v>
      </c>
      <c r="K55" s="18" t="str">
        <f t="shared" si="0"/>
        <v>benötigt zusätzliche Förderung</v>
      </c>
    </row>
    <row r="56" spans="1:11" x14ac:dyDescent="0.35">
      <c r="A56" s="18">
        <f>'Qualitative Daten'!A64</f>
        <v>0</v>
      </c>
      <c r="B56" s="18">
        <f>'Qualitative Daten'!B64</f>
        <v>0</v>
      </c>
      <c r="C56" s="18">
        <f>IF('Qualitative Daten'!C64&lt;&gt;0,'Kodierte Daten '!BY57,0)</f>
        <v>0</v>
      </c>
      <c r="D56" s="18">
        <f>IF('Qualitative Daten'!C64&lt;&gt;0,'Kodierte Daten '!BZ57,0)</f>
        <v>0</v>
      </c>
      <c r="E56" s="18">
        <f>IF('Qualitative Daten'!C64&lt;&gt;0,'Kodierte Daten '!CA57,0)</f>
        <v>0</v>
      </c>
      <c r="F56" s="2">
        <f>IF('Qualitative Daten'!C64&lt;&gt;0,'Kodierte Daten '!CB57,0)</f>
        <v>0</v>
      </c>
      <c r="G56" s="2">
        <f>IF('Qualitative Daten'!C64&lt;&gt;0,'Kodierte Daten '!CC57,0)</f>
        <v>0</v>
      </c>
      <c r="H56" s="2">
        <f>IF('Qualitative Daten'!C64&lt;&gt;0,'Kodierte Daten '!CD57,0)</f>
        <v>0</v>
      </c>
      <c r="I56" s="2">
        <f>IF('Qualitative Daten'!C64&lt;&gt;0,'Kodierte Daten '!CE57,0)</f>
        <v>0</v>
      </c>
      <c r="J56" s="2">
        <f>IF('Qualitative Daten'!C64&lt;&gt;0,'Kodierte Daten '!CF57,0)</f>
        <v>0</v>
      </c>
      <c r="K56" s="18" t="str">
        <f t="shared" si="0"/>
        <v>benötigt zusätzliche Förderung</v>
      </c>
    </row>
    <row r="57" spans="1:11" x14ac:dyDescent="0.35">
      <c r="A57" s="18">
        <f>'Qualitative Daten'!A65</f>
        <v>0</v>
      </c>
      <c r="B57" s="18">
        <f>'Qualitative Daten'!B65</f>
        <v>0</v>
      </c>
      <c r="C57" s="18">
        <f>IF('Qualitative Daten'!C65&lt;&gt;0,'Kodierte Daten '!BY58,0)</f>
        <v>0</v>
      </c>
      <c r="D57" s="18">
        <f>IF('Qualitative Daten'!C65&lt;&gt;0,'Kodierte Daten '!BZ58,0)</f>
        <v>0</v>
      </c>
      <c r="E57" s="18">
        <f>IF('Qualitative Daten'!C65&lt;&gt;0,'Kodierte Daten '!CA58,0)</f>
        <v>0</v>
      </c>
      <c r="F57" s="2">
        <f>IF('Qualitative Daten'!C65&lt;&gt;0,'Kodierte Daten '!CB58,0)</f>
        <v>0</v>
      </c>
      <c r="G57" s="2">
        <f>IF('Qualitative Daten'!C65&lt;&gt;0,'Kodierte Daten '!CC58,0)</f>
        <v>0</v>
      </c>
      <c r="H57" s="2">
        <f>IF('Qualitative Daten'!C65&lt;&gt;0,'Kodierte Daten '!CD58,0)</f>
        <v>0</v>
      </c>
      <c r="I57" s="2">
        <f>IF('Qualitative Daten'!C65&lt;&gt;0,'Kodierte Daten '!CE58,0)</f>
        <v>0</v>
      </c>
      <c r="J57" s="2">
        <f>IF('Qualitative Daten'!C65&lt;&gt;0,'Kodierte Daten '!CF58,0)</f>
        <v>0</v>
      </c>
      <c r="K57" s="18" t="str">
        <f t="shared" si="0"/>
        <v>benötigt zusätzliche Förderung</v>
      </c>
    </row>
    <row r="58" spans="1:11" x14ac:dyDescent="0.35">
      <c r="A58" s="18">
        <f>'Qualitative Daten'!A66</f>
        <v>0</v>
      </c>
      <c r="B58" s="18">
        <f>'Qualitative Daten'!B66</f>
        <v>0</v>
      </c>
      <c r="C58" s="18">
        <f>IF('Qualitative Daten'!C66&lt;&gt;0,'Kodierte Daten '!BY59,0)</f>
        <v>0</v>
      </c>
      <c r="D58" s="18">
        <f>IF('Qualitative Daten'!C66&lt;&gt;0,'Kodierte Daten '!BZ59,0)</f>
        <v>0</v>
      </c>
      <c r="E58" s="18">
        <f>IF('Qualitative Daten'!C66&lt;&gt;0,'Kodierte Daten '!CA59,0)</f>
        <v>0</v>
      </c>
      <c r="F58" s="2">
        <f>IF('Qualitative Daten'!C66&lt;&gt;0,'Kodierte Daten '!CB59,0)</f>
        <v>0</v>
      </c>
      <c r="G58" s="2">
        <f>IF('Qualitative Daten'!C66&lt;&gt;0,'Kodierte Daten '!CC59,0)</f>
        <v>0</v>
      </c>
      <c r="H58" s="2">
        <f>IF('Qualitative Daten'!C66&lt;&gt;0,'Kodierte Daten '!CD59,0)</f>
        <v>0</v>
      </c>
      <c r="I58" s="2">
        <f>IF('Qualitative Daten'!C66&lt;&gt;0,'Kodierte Daten '!CE59,0)</f>
        <v>0</v>
      </c>
      <c r="J58" s="2">
        <f>IF('Qualitative Daten'!C66&lt;&gt;0,'Kodierte Daten '!CF59,0)</f>
        <v>0</v>
      </c>
      <c r="K58" s="18" t="str">
        <f t="shared" si="0"/>
        <v>benötigt zusätzliche Förderung</v>
      </c>
    </row>
    <row r="59" spans="1:11" x14ac:dyDescent="0.35">
      <c r="A59" s="18">
        <f>'Qualitative Daten'!A67</f>
        <v>0</v>
      </c>
      <c r="B59" s="18">
        <f>'Qualitative Daten'!B67</f>
        <v>0</v>
      </c>
      <c r="C59" s="18">
        <f>IF('Qualitative Daten'!C67&lt;&gt;0,'Kodierte Daten '!BY60,0)</f>
        <v>0</v>
      </c>
      <c r="D59" s="18">
        <f>IF('Qualitative Daten'!C67&lt;&gt;0,'Kodierte Daten '!BZ60,0)</f>
        <v>0</v>
      </c>
      <c r="E59" s="18">
        <f>IF('Qualitative Daten'!C67&lt;&gt;0,'Kodierte Daten '!CA60,0)</f>
        <v>0</v>
      </c>
      <c r="F59" s="2">
        <f>IF('Qualitative Daten'!C67&lt;&gt;0,'Kodierte Daten '!CB60,0)</f>
        <v>0</v>
      </c>
      <c r="G59" s="2">
        <f>IF('Qualitative Daten'!C67&lt;&gt;0,'Kodierte Daten '!CC60,0)</f>
        <v>0</v>
      </c>
      <c r="H59" s="2">
        <f>IF('Qualitative Daten'!C67&lt;&gt;0,'Kodierte Daten '!CD60,0)</f>
        <v>0</v>
      </c>
      <c r="I59" s="2">
        <f>IF('Qualitative Daten'!C67&lt;&gt;0,'Kodierte Daten '!CE60,0)</f>
        <v>0</v>
      </c>
      <c r="J59" s="2">
        <f>IF('Qualitative Daten'!C67&lt;&gt;0,'Kodierte Daten '!CF60,0)</f>
        <v>0</v>
      </c>
      <c r="K59" s="18" t="str">
        <f t="shared" si="0"/>
        <v>benötigt zusätzliche Förderung</v>
      </c>
    </row>
    <row r="60" spans="1:11" x14ac:dyDescent="0.35">
      <c r="A60" s="18">
        <f>'Qualitative Daten'!A68</f>
        <v>0</v>
      </c>
      <c r="B60" s="18">
        <f>'Qualitative Daten'!B68</f>
        <v>0</v>
      </c>
      <c r="C60" s="18">
        <f>IF('Qualitative Daten'!C68&lt;&gt;0,'Kodierte Daten '!BY61,0)</f>
        <v>0</v>
      </c>
      <c r="D60" s="18">
        <f>IF('Qualitative Daten'!C68&lt;&gt;0,'Kodierte Daten '!BZ61,0)</f>
        <v>0</v>
      </c>
      <c r="E60" s="18">
        <f>IF('Qualitative Daten'!C68&lt;&gt;0,'Kodierte Daten '!CA61,0)</f>
        <v>0</v>
      </c>
      <c r="F60" s="2">
        <f>IF('Qualitative Daten'!C68&lt;&gt;0,'Kodierte Daten '!CB61,0)</f>
        <v>0</v>
      </c>
      <c r="G60" s="2">
        <f>IF('Qualitative Daten'!C68&lt;&gt;0,'Kodierte Daten '!CC61,0)</f>
        <v>0</v>
      </c>
      <c r="H60" s="2">
        <f>IF('Qualitative Daten'!C68&lt;&gt;0,'Kodierte Daten '!CD61,0)</f>
        <v>0</v>
      </c>
      <c r="I60" s="2">
        <f>IF('Qualitative Daten'!C68&lt;&gt;0,'Kodierte Daten '!CE61,0)</f>
        <v>0</v>
      </c>
      <c r="J60" s="2">
        <f>IF('Qualitative Daten'!C68&lt;&gt;0,'Kodierte Daten '!CF61,0)</f>
        <v>0</v>
      </c>
      <c r="K60" s="18" t="str">
        <f t="shared" si="0"/>
        <v>benötigt zusätzliche Förderung</v>
      </c>
    </row>
    <row r="61" spans="1:11" x14ac:dyDescent="0.35">
      <c r="A61" s="18">
        <f>'Qualitative Daten'!A69</f>
        <v>0</v>
      </c>
      <c r="B61" s="18">
        <f>'Qualitative Daten'!B69</f>
        <v>0</v>
      </c>
      <c r="C61" s="18">
        <f>IF('Qualitative Daten'!C69&lt;&gt;0,'Kodierte Daten '!BY62,0)</f>
        <v>0</v>
      </c>
      <c r="D61" s="18">
        <f>IF('Qualitative Daten'!C69&lt;&gt;0,'Kodierte Daten '!BZ62,0)</f>
        <v>0</v>
      </c>
      <c r="E61" s="18">
        <f>IF('Qualitative Daten'!C69&lt;&gt;0,'Kodierte Daten '!CA62,0)</f>
        <v>0</v>
      </c>
      <c r="F61" s="2">
        <f>IF('Qualitative Daten'!C69&lt;&gt;0,'Kodierte Daten '!CB62,0)</f>
        <v>0</v>
      </c>
      <c r="G61" s="2">
        <f>IF('Qualitative Daten'!C69&lt;&gt;0,'Kodierte Daten '!CC62,0)</f>
        <v>0</v>
      </c>
      <c r="H61" s="2">
        <f>IF('Qualitative Daten'!C69&lt;&gt;0,'Kodierte Daten '!CD62,0)</f>
        <v>0</v>
      </c>
      <c r="I61" s="2">
        <f>IF('Qualitative Daten'!C69&lt;&gt;0,'Kodierte Daten '!CE62,0)</f>
        <v>0</v>
      </c>
      <c r="J61" s="2">
        <f>IF('Qualitative Daten'!C69&lt;&gt;0,'Kodierte Daten '!CF62,0)</f>
        <v>0</v>
      </c>
      <c r="K61" s="18" t="str">
        <f t="shared" si="0"/>
        <v>benötigt zusätzliche Förderung</v>
      </c>
    </row>
    <row r="62" spans="1:11" x14ac:dyDescent="0.35">
      <c r="A62" s="18">
        <f>'Qualitative Daten'!A70</f>
        <v>0</v>
      </c>
      <c r="B62" s="18">
        <f>'Qualitative Daten'!B70</f>
        <v>0</v>
      </c>
      <c r="C62" s="18">
        <f>IF('Qualitative Daten'!C70&lt;&gt;0,'Kodierte Daten '!BY63,0)</f>
        <v>0</v>
      </c>
      <c r="D62" s="18">
        <f>IF('Qualitative Daten'!C70&lt;&gt;0,'Kodierte Daten '!BZ63,0)</f>
        <v>0</v>
      </c>
      <c r="E62" s="18">
        <f>IF('Qualitative Daten'!C70&lt;&gt;0,'Kodierte Daten '!CA63,0)</f>
        <v>0</v>
      </c>
      <c r="F62" s="2">
        <f>IF('Qualitative Daten'!C70&lt;&gt;0,'Kodierte Daten '!CB63,0)</f>
        <v>0</v>
      </c>
      <c r="G62" s="2">
        <f>IF('Qualitative Daten'!C70&lt;&gt;0,'Kodierte Daten '!CC63,0)</f>
        <v>0</v>
      </c>
      <c r="H62" s="2">
        <f>IF('Qualitative Daten'!C70&lt;&gt;0,'Kodierte Daten '!CD63,0)</f>
        <v>0</v>
      </c>
      <c r="I62" s="2">
        <f>IF('Qualitative Daten'!C70&lt;&gt;0,'Kodierte Daten '!CE63,0)</f>
        <v>0</v>
      </c>
      <c r="J62" s="2">
        <f>IF('Qualitative Daten'!C70&lt;&gt;0,'Kodierte Daten '!CF63,0)</f>
        <v>0</v>
      </c>
      <c r="K62" s="18" t="str">
        <f t="shared" si="0"/>
        <v>benötigt zusätzliche Förderung</v>
      </c>
    </row>
    <row r="63" spans="1:11" x14ac:dyDescent="0.35">
      <c r="A63" s="18">
        <f>'Qualitative Daten'!A71</f>
        <v>0</v>
      </c>
      <c r="B63" s="18">
        <f>'Qualitative Daten'!B71</f>
        <v>0</v>
      </c>
      <c r="C63" s="18">
        <f>IF('Qualitative Daten'!C71&lt;&gt;0,'Kodierte Daten '!BY64,0)</f>
        <v>0</v>
      </c>
      <c r="D63" s="18">
        <f>IF('Qualitative Daten'!C71&lt;&gt;0,'Kodierte Daten '!BZ64,0)</f>
        <v>0</v>
      </c>
      <c r="E63" s="18">
        <f>IF('Qualitative Daten'!C71&lt;&gt;0,'Kodierte Daten '!CA64,0)</f>
        <v>0</v>
      </c>
      <c r="F63" s="2">
        <f>IF('Qualitative Daten'!C71&lt;&gt;0,'Kodierte Daten '!CB64,0)</f>
        <v>0</v>
      </c>
      <c r="G63" s="2">
        <f>IF('Qualitative Daten'!C71&lt;&gt;0,'Kodierte Daten '!CC64,0)</f>
        <v>0</v>
      </c>
      <c r="H63" s="2">
        <f>IF('Qualitative Daten'!C71&lt;&gt;0,'Kodierte Daten '!CD64,0)</f>
        <v>0</v>
      </c>
      <c r="I63" s="2">
        <f>IF('Qualitative Daten'!C71&lt;&gt;0,'Kodierte Daten '!CE64,0)</f>
        <v>0</v>
      </c>
      <c r="J63" s="2">
        <f>IF('Qualitative Daten'!C71&lt;&gt;0,'Kodierte Daten '!CF64,0)</f>
        <v>0</v>
      </c>
      <c r="K63" s="18" t="str">
        <f t="shared" si="0"/>
        <v>benötigt zusätzliche Förderung</v>
      </c>
    </row>
    <row r="64" spans="1:11" x14ac:dyDescent="0.35">
      <c r="A64" s="18">
        <f>'Qualitative Daten'!A72</f>
        <v>0</v>
      </c>
      <c r="B64" s="18">
        <f>'Qualitative Daten'!B72</f>
        <v>0</v>
      </c>
      <c r="C64" s="18">
        <f>IF('Qualitative Daten'!C72&lt;&gt;0,'Kodierte Daten '!BY65,0)</f>
        <v>0</v>
      </c>
      <c r="D64" s="18">
        <f>IF('Qualitative Daten'!C72&lt;&gt;0,'Kodierte Daten '!BZ65,0)</f>
        <v>0</v>
      </c>
      <c r="E64" s="18">
        <f>IF('Qualitative Daten'!C72&lt;&gt;0,'Kodierte Daten '!CA65,0)</f>
        <v>0</v>
      </c>
      <c r="F64" s="2">
        <f>IF('Qualitative Daten'!C72&lt;&gt;0,'Kodierte Daten '!CB65,0)</f>
        <v>0</v>
      </c>
      <c r="G64" s="2">
        <f>IF('Qualitative Daten'!C72&lt;&gt;0,'Kodierte Daten '!CC65,0)</f>
        <v>0</v>
      </c>
      <c r="H64" s="2">
        <f>IF('Qualitative Daten'!C72&lt;&gt;0,'Kodierte Daten '!CD65,0)</f>
        <v>0</v>
      </c>
      <c r="I64" s="2">
        <f>IF('Qualitative Daten'!C72&lt;&gt;0,'Kodierte Daten '!CE65,0)</f>
        <v>0</v>
      </c>
      <c r="J64" s="2">
        <f>IF('Qualitative Daten'!C72&lt;&gt;0,'Kodierte Daten '!CF65,0)</f>
        <v>0</v>
      </c>
      <c r="K64" s="18" t="str">
        <f t="shared" si="0"/>
        <v>benötigt zusätzliche Förderung</v>
      </c>
    </row>
    <row r="65" spans="1:11" x14ac:dyDescent="0.35">
      <c r="A65" s="18">
        <f>'Qualitative Daten'!A73</f>
        <v>0</v>
      </c>
      <c r="B65" s="18">
        <f>'Qualitative Daten'!B73</f>
        <v>0</v>
      </c>
      <c r="C65" s="18">
        <f>IF('Qualitative Daten'!C73&lt;&gt;0,'Kodierte Daten '!BY66,0)</f>
        <v>0</v>
      </c>
      <c r="D65" s="18">
        <f>IF('Qualitative Daten'!C73&lt;&gt;0,'Kodierte Daten '!BZ66,0)</f>
        <v>0</v>
      </c>
      <c r="E65" s="18">
        <f>IF('Qualitative Daten'!C73&lt;&gt;0,'Kodierte Daten '!CA66,0)</f>
        <v>0</v>
      </c>
      <c r="F65" s="2">
        <f>IF('Qualitative Daten'!C73&lt;&gt;0,'Kodierte Daten '!CB66,0)</f>
        <v>0</v>
      </c>
      <c r="G65" s="2">
        <f>IF('Qualitative Daten'!C73&lt;&gt;0,'Kodierte Daten '!CC66,0)</f>
        <v>0</v>
      </c>
      <c r="H65" s="2">
        <f>IF('Qualitative Daten'!C73&lt;&gt;0,'Kodierte Daten '!CD66,0)</f>
        <v>0</v>
      </c>
      <c r="I65" s="2">
        <f>IF('Qualitative Daten'!C73&lt;&gt;0,'Kodierte Daten '!CE66,0)</f>
        <v>0</v>
      </c>
      <c r="J65" s="2">
        <f>IF('Qualitative Daten'!C73&lt;&gt;0,'Kodierte Daten '!CF66,0)</f>
        <v>0</v>
      </c>
      <c r="K65" s="18" t="str">
        <f t="shared" si="0"/>
        <v>benötigt zusätzliche Förderung</v>
      </c>
    </row>
    <row r="66" spans="1:11" x14ac:dyDescent="0.35">
      <c r="A66" s="18">
        <f>'Qualitative Daten'!A74</f>
        <v>0</v>
      </c>
      <c r="B66" s="18">
        <f>'Qualitative Daten'!B74</f>
        <v>0</v>
      </c>
      <c r="C66" s="18">
        <f>IF('Qualitative Daten'!C74&lt;&gt;0,'Kodierte Daten '!BY67,0)</f>
        <v>0</v>
      </c>
      <c r="D66" s="18">
        <f>IF('Qualitative Daten'!C74&lt;&gt;0,'Kodierte Daten '!BZ67,0)</f>
        <v>0</v>
      </c>
      <c r="E66" s="18">
        <f>IF('Qualitative Daten'!C74&lt;&gt;0,'Kodierte Daten '!CA67,0)</f>
        <v>0</v>
      </c>
      <c r="F66" s="2">
        <f>IF('Qualitative Daten'!C74&lt;&gt;0,'Kodierte Daten '!CB67,0)</f>
        <v>0</v>
      </c>
      <c r="G66" s="2">
        <f>IF('Qualitative Daten'!C74&lt;&gt;0,'Kodierte Daten '!CC67,0)</f>
        <v>0</v>
      </c>
      <c r="H66" s="2">
        <f>IF('Qualitative Daten'!C74&lt;&gt;0,'Kodierte Daten '!CD67,0)</f>
        <v>0</v>
      </c>
      <c r="I66" s="2">
        <f>IF('Qualitative Daten'!C74&lt;&gt;0,'Kodierte Daten '!CE67,0)</f>
        <v>0</v>
      </c>
      <c r="J66" s="2">
        <f>IF('Qualitative Daten'!C74&lt;&gt;0,'Kodierte Daten '!CF67,0)</f>
        <v>0</v>
      </c>
      <c r="K66" s="18" t="str">
        <f t="shared" si="0"/>
        <v>benötigt zusätzliche Förderung</v>
      </c>
    </row>
    <row r="67" spans="1:11" x14ac:dyDescent="0.35">
      <c r="A67" s="18">
        <f>'Qualitative Daten'!A75</f>
        <v>0</v>
      </c>
      <c r="B67" s="18">
        <f>'Qualitative Daten'!B75</f>
        <v>0</v>
      </c>
      <c r="C67" s="18">
        <f>IF('Qualitative Daten'!C75&lt;&gt;0,'Kodierte Daten '!BY68,0)</f>
        <v>0</v>
      </c>
      <c r="D67" s="18">
        <f>IF('Qualitative Daten'!C75&lt;&gt;0,'Kodierte Daten '!BZ68,0)</f>
        <v>0</v>
      </c>
      <c r="E67" s="18">
        <f>IF('Qualitative Daten'!C75&lt;&gt;0,'Kodierte Daten '!CA68,0)</f>
        <v>0</v>
      </c>
      <c r="F67" s="2">
        <f>IF('Qualitative Daten'!C75&lt;&gt;0,'Kodierte Daten '!CB68,0)</f>
        <v>0</v>
      </c>
      <c r="G67" s="2">
        <f>IF('Qualitative Daten'!C75&lt;&gt;0,'Kodierte Daten '!CC68,0)</f>
        <v>0</v>
      </c>
      <c r="H67" s="2">
        <f>IF('Qualitative Daten'!C75&lt;&gt;0,'Kodierte Daten '!CD68,0)</f>
        <v>0</v>
      </c>
      <c r="I67" s="2">
        <f>IF('Qualitative Daten'!C75&lt;&gt;0,'Kodierte Daten '!CE68,0)</f>
        <v>0</v>
      </c>
      <c r="J67" s="2">
        <f>IF('Qualitative Daten'!C75&lt;&gt;0,'Kodierte Daten '!CF68,0)</f>
        <v>0</v>
      </c>
      <c r="K67" s="18" t="str">
        <f t="shared" ref="K67:K101" si="1">IF(C67&lt;52,"benötigt zusätzliche Förderung",IF(AND(C67&gt;51,C67&lt;61),"sollte in den nächsten Wochen und Monaten beobachtet werden","zunächst keine Förderung erforderlich"))</f>
        <v>benötigt zusätzliche Förderung</v>
      </c>
    </row>
    <row r="68" spans="1:11" x14ac:dyDescent="0.35">
      <c r="A68" s="18">
        <f>'Qualitative Daten'!A76</f>
        <v>0</v>
      </c>
      <c r="B68" s="18">
        <f>'Qualitative Daten'!B76</f>
        <v>0</v>
      </c>
      <c r="C68" s="18">
        <f>IF('Qualitative Daten'!C76&lt;&gt;0,'Kodierte Daten '!BY69,0)</f>
        <v>0</v>
      </c>
      <c r="D68" s="18">
        <f>IF('Qualitative Daten'!C76&lt;&gt;0,'Kodierte Daten '!BZ69,0)</f>
        <v>0</v>
      </c>
      <c r="E68" s="18">
        <f>IF('Qualitative Daten'!C76&lt;&gt;0,'Kodierte Daten '!CA69,0)</f>
        <v>0</v>
      </c>
      <c r="F68" s="2">
        <f>IF('Qualitative Daten'!C76&lt;&gt;0,'Kodierte Daten '!CB69,0)</f>
        <v>0</v>
      </c>
      <c r="G68" s="2">
        <f>IF('Qualitative Daten'!C76&lt;&gt;0,'Kodierte Daten '!CC69,0)</f>
        <v>0</v>
      </c>
      <c r="H68" s="2">
        <f>IF('Qualitative Daten'!C76&lt;&gt;0,'Kodierte Daten '!CD69,0)</f>
        <v>0</v>
      </c>
      <c r="I68" s="2">
        <f>IF('Qualitative Daten'!C76&lt;&gt;0,'Kodierte Daten '!CE69,0)</f>
        <v>0</v>
      </c>
      <c r="J68" s="2">
        <f>IF('Qualitative Daten'!C76&lt;&gt;0,'Kodierte Daten '!CF69,0)</f>
        <v>0</v>
      </c>
      <c r="K68" s="18" t="str">
        <f t="shared" si="1"/>
        <v>benötigt zusätzliche Förderung</v>
      </c>
    </row>
    <row r="69" spans="1:11" x14ac:dyDescent="0.35">
      <c r="A69" s="18">
        <f>'Qualitative Daten'!A77</f>
        <v>0</v>
      </c>
      <c r="B69" s="18">
        <f>'Qualitative Daten'!B77</f>
        <v>0</v>
      </c>
      <c r="C69" s="18">
        <f>IF('Qualitative Daten'!C77&lt;&gt;0,'Kodierte Daten '!BY70,0)</f>
        <v>0</v>
      </c>
      <c r="D69" s="18">
        <f>IF('Qualitative Daten'!C77&lt;&gt;0,'Kodierte Daten '!BZ70,0)</f>
        <v>0</v>
      </c>
      <c r="E69" s="18">
        <f>IF('Qualitative Daten'!C77&lt;&gt;0,'Kodierte Daten '!CA70,0)</f>
        <v>0</v>
      </c>
      <c r="F69" s="2">
        <f>IF('Qualitative Daten'!C77&lt;&gt;0,'Kodierte Daten '!CB70,0)</f>
        <v>0</v>
      </c>
      <c r="G69" s="2">
        <f>IF('Qualitative Daten'!C77&lt;&gt;0,'Kodierte Daten '!CC70,0)</f>
        <v>0</v>
      </c>
      <c r="H69" s="2">
        <f>IF('Qualitative Daten'!C77&lt;&gt;0,'Kodierte Daten '!CD70,0)</f>
        <v>0</v>
      </c>
      <c r="I69" s="2">
        <f>IF('Qualitative Daten'!C77&lt;&gt;0,'Kodierte Daten '!CE70,0)</f>
        <v>0</v>
      </c>
      <c r="J69" s="2">
        <f>IF('Qualitative Daten'!C77&lt;&gt;0,'Kodierte Daten '!CF70,0)</f>
        <v>0</v>
      </c>
      <c r="K69" s="18" t="str">
        <f t="shared" si="1"/>
        <v>benötigt zusätzliche Förderung</v>
      </c>
    </row>
    <row r="70" spans="1:11" x14ac:dyDescent="0.35">
      <c r="A70" s="18">
        <f>'Qualitative Daten'!A78</f>
        <v>0</v>
      </c>
      <c r="B70" s="18">
        <f>'Qualitative Daten'!B78</f>
        <v>0</v>
      </c>
      <c r="C70" s="18">
        <f>IF('Qualitative Daten'!C78&lt;&gt;0,'Kodierte Daten '!BY71,0)</f>
        <v>0</v>
      </c>
      <c r="D70" s="18">
        <f>IF('Qualitative Daten'!C78&lt;&gt;0,'Kodierte Daten '!BZ71,0)</f>
        <v>0</v>
      </c>
      <c r="E70" s="18">
        <f>IF('Qualitative Daten'!C78&lt;&gt;0,'Kodierte Daten '!CA71,0)</f>
        <v>0</v>
      </c>
      <c r="F70" s="2">
        <f>IF('Qualitative Daten'!C78&lt;&gt;0,'Kodierte Daten '!CB71,0)</f>
        <v>0</v>
      </c>
      <c r="G70" s="2">
        <f>IF('Qualitative Daten'!C78&lt;&gt;0,'Kodierte Daten '!CC71,0)</f>
        <v>0</v>
      </c>
      <c r="H70" s="2">
        <f>IF('Qualitative Daten'!C78&lt;&gt;0,'Kodierte Daten '!CD71,0)</f>
        <v>0</v>
      </c>
      <c r="I70" s="2">
        <f>IF('Qualitative Daten'!C78&lt;&gt;0,'Kodierte Daten '!CE71,0)</f>
        <v>0</v>
      </c>
      <c r="J70" s="2">
        <f>IF('Qualitative Daten'!C78&lt;&gt;0,'Kodierte Daten '!CF71,0)</f>
        <v>0</v>
      </c>
      <c r="K70" s="18" t="str">
        <f t="shared" si="1"/>
        <v>benötigt zusätzliche Förderung</v>
      </c>
    </row>
    <row r="71" spans="1:11" x14ac:dyDescent="0.35">
      <c r="A71" s="18">
        <f>'Qualitative Daten'!A79</f>
        <v>0</v>
      </c>
      <c r="B71" s="18">
        <f>'Qualitative Daten'!B79</f>
        <v>0</v>
      </c>
      <c r="C71" s="18">
        <f>IF('Qualitative Daten'!C79&lt;&gt;0,'Kodierte Daten '!BY72,0)</f>
        <v>0</v>
      </c>
      <c r="D71" s="18">
        <f>IF('Qualitative Daten'!C79&lt;&gt;0,'Kodierte Daten '!BZ72,0)</f>
        <v>0</v>
      </c>
      <c r="E71" s="18">
        <f>IF('Qualitative Daten'!C79&lt;&gt;0,'Kodierte Daten '!CA72,0)</f>
        <v>0</v>
      </c>
      <c r="F71" s="2">
        <f>IF('Qualitative Daten'!C79&lt;&gt;0,'Kodierte Daten '!CB72,0)</f>
        <v>0</v>
      </c>
      <c r="G71" s="2">
        <f>IF('Qualitative Daten'!C79&lt;&gt;0,'Kodierte Daten '!CC72,0)</f>
        <v>0</v>
      </c>
      <c r="H71" s="2">
        <f>IF('Qualitative Daten'!C79&lt;&gt;0,'Kodierte Daten '!CD72,0)</f>
        <v>0</v>
      </c>
      <c r="I71" s="2">
        <f>IF('Qualitative Daten'!C79&lt;&gt;0,'Kodierte Daten '!CE72,0)</f>
        <v>0</v>
      </c>
      <c r="J71" s="2">
        <f>IF('Qualitative Daten'!C79&lt;&gt;0,'Kodierte Daten '!CF72,0)</f>
        <v>0</v>
      </c>
      <c r="K71" s="18" t="str">
        <f t="shared" si="1"/>
        <v>benötigt zusätzliche Förderung</v>
      </c>
    </row>
    <row r="72" spans="1:11" x14ac:dyDescent="0.35">
      <c r="A72" s="18">
        <f>'Qualitative Daten'!A80</f>
        <v>0</v>
      </c>
      <c r="B72" s="18">
        <f>'Qualitative Daten'!B80</f>
        <v>0</v>
      </c>
      <c r="C72" s="18">
        <f>IF('Qualitative Daten'!C80&lt;&gt;0,'Kodierte Daten '!BY73,0)</f>
        <v>0</v>
      </c>
      <c r="D72" s="18">
        <f>IF('Qualitative Daten'!C80&lt;&gt;0,'Kodierte Daten '!BZ73,0)</f>
        <v>0</v>
      </c>
      <c r="E72" s="18">
        <f>IF('Qualitative Daten'!C80&lt;&gt;0,'Kodierte Daten '!CA73,0)</f>
        <v>0</v>
      </c>
      <c r="F72" s="2">
        <f>IF('Qualitative Daten'!C80&lt;&gt;0,'Kodierte Daten '!CB73,0)</f>
        <v>0</v>
      </c>
      <c r="G72" s="2">
        <f>IF('Qualitative Daten'!C80&lt;&gt;0,'Kodierte Daten '!CC73,0)</f>
        <v>0</v>
      </c>
      <c r="H72" s="2">
        <f>IF('Qualitative Daten'!C80&lt;&gt;0,'Kodierte Daten '!CD73,0)</f>
        <v>0</v>
      </c>
      <c r="I72" s="2">
        <f>IF('Qualitative Daten'!C80&lt;&gt;0,'Kodierte Daten '!CE73,0)</f>
        <v>0</v>
      </c>
      <c r="J72" s="2">
        <f>IF('Qualitative Daten'!C80&lt;&gt;0,'Kodierte Daten '!CF73,0)</f>
        <v>0</v>
      </c>
      <c r="K72" s="18" t="str">
        <f t="shared" si="1"/>
        <v>benötigt zusätzliche Förderung</v>
      </c>
    </row>
    <row r="73" spans="1:11" x14ac:dyDescent="0.35">
      <c r="A73" s="18">
        <f>'Qualitative Daten'!A81</f>
        <v>0</v>
      </c>
      <c r="B73" s="18">
        <f>'Qualitative Daten'!B81</f>
        <v>0</v>
      </c>
      <c r="C73" s="18">
        <f>IF('Qualitative Daten'!C81&lt;&gt;0,'Kodierte Daten '!BY74,0)</f>
        <v>0</v>
      </c>
      <c r="D73" s="18">
        <f>IF('Qualitative Daten'!C81&lt;&gt;0,'Kodierte Daten '!BZ74,0)</f>
        <v>0</v>
      </c>
      <c r="E73" s="18">
        <f>IF('Qualitative Daten'!C81&lt;&gt;0,'Kodierte Daten '!CA74,0)</f>
        <v>0</v>
      </c>
      <c r="F73" s="2">
        <f>IF('Qualitative Daten'!C81&lt;&gt;0,'Kodierte Daten '!CB74,0)</f>
        <v>0</v>
      </c>
      <c r="G73" s="2">
        <f>IF('Qualitative Daten'!C81&lt;&gt;0,'Kodierte Daten '!CC74,0)</f>
        <v>0</v>
      </c>
      <c r="H73" s="2">
        <f>IF('Qualitative Daten'!C81&lt;&gt;0,'Kodierte Daten '!CD74,0)</f>
        <v>0</v>
      </c>
      <c r="I73" s="2">
        <f>IF('Qualitative Daten'!C81&lt;&gt;0,'Kodierte Daten '!CE74,0)</f>
        <v>0</v>
      </c>
      <c r="J73" s="2">
        <f>IF('Qualitative Daten'!C81&lt;&gt;0,'Kodierte Daten '!CF74,0)</f>
        <v>0</v>
      </c>
      <c r="K73" s="18" t="str">
        <f t="shared" si="1"/>
        <v>benötigt zusätzliche Förderung</v>
      </c>
    </row>
    <row r="74" spans="1:11" x14ac:dyDescent="0.35">
      <c r="A74" s="18">
        <f>'Qualitative Daten'!A82</f>
        <v>0</v>
      </c>
      <c r="B74" s="18">
        <f>'Qualitative Daten'!B82</f>
        <v>0</v>
      </c>
      <c r="C74" s="18">
        <f>IF('Qualitative Daten'!C82&lt;&gt;0,'Kodierte Daten '!BY75,0)</f>
        <v>0</v>
      </c>
      <c r="D74" s="18">
        <f>IF('Qualitative Daten'!C82&lt;&gt;0,'Kodierte Daten '!BZ75,0)</f>
        <v>0</v>
      </c>
      <c r="E74" s="18">
        <f>IF('Qualitative Daten'!C82&lt;&gt;0,'Kodierte Daten '!CA75,0)</f>
        <v>0</v>
      </c>
      <c r="F74" s="2">
        <f>IF('Qualitative Daten'!C82&lt;&gt;0,'Kodierte Daten '!CB75,0)</f>
        <v>0</v>
      </c>
      <c r="G74" s="2">
        <f>IF('Qualitative Daten'!C82&lt;&gt;0,'Kodierte Daten '!CC75,0)</f>
        <v>0</v>
      </c>
      <c r="H74" s="2">
        <f>IF('Qualitative Daten'!C82&lt;&gt;0,'Kodierte Daten '!CD75,0)</f>
        <v>0</v>
      </c>
      <c r="I74" s="2">
        <f>IF('Qualitative Daten'!C82&lt;&gt;0,'Kodierte Daten '!CE75,0)</f>
        <v>0</v>
      </c>
      <c r="J74" s="2">
        <f>IF('Qualitative Daten'!C82&lt;&gt;0,'Kodierte Daten '!CF75,0)</f>
        <v>0</v>
      </c>
      <c r="K74" s="18" t="str">
        <f t="shared" si="1"/>
        <v>benötigt zusätzliche Förderung</v>
      </c>
    </row>
    <row r="75" spans="1:11" x14ac:dyDescent="0.35">
      <c r="A75" s="18">
        <f>'Qualitative Daten'!A83</f>
        <v>0</v>
      </c>
      <c r="B75" s="18">
        <f>'Qualitative Daten'!B83</f>
        <v>0</v>
      </c>
      <c r="C75" s="18">
        <f>IF('Qualitative Daten'!C83&lt;&gt;0,'Kodierte Daten '!BY76,0)</f>
        <v>0</v>
      </c>
      <c r="D75" s="18">
        <f>IF('Qualitative Daten'!C83&lt;&gt;0,'Kodierte Daten '!BZ76,0)</f>
        <v>0</v>
      </c>
      <c r="E75" s="18">
        <f>IF('Qualitative Daten'!C83&lt;&gt;0,'Kodierte Daten '!CA76,0)</f>
        <v>0</v>
      </c>
      <c r="F75" s="2">
        <f>IF('Qualitative Daten'!C83&lt;&gt;0,'Kodierte Daten '!CB76,0)</f>
        <v>0</v>
      </c>
      <c r="G75" s="2">
        <f>IF('Qualitative Daten'!C83&lt;&gt;0,'Kodierte Daten '!CC76,0)</f>
        <v>0</v>
      </c>
      <c r="H75" s="2">
        <f>IF('Qualitative Daten'!C83&lt;&gt;0,'Kodierte Daten '!CD76,0)</f>
        <v>0</v>
      </c>
      <c r="I75" s="2">
        <f>IF('Qualitative Daten'!C83&lt;&gt;0,'Kodierte Daten '!CE76,0)</f>
        <v>0</v>
      </c>
      <c r="J75" s="2">
        <f>IF('Qualitative Daten'!C83&lt;&gt;0,'Kodierte Daten '!CF76,0)</f>
        <v>0</v>
      </c>
      <c r="K75" s="18" t="str">
        <f t="shared" si="1"/>
        <v>benötigt zusätzliche Förderung</v>
      </c>
    </row>
    <row r="76" spans="1:11" x14ac:dyDescent="0.35">
      <c r="A76" s="18">
        <f>'Qualitative Daten'!A84</f>
        <v>0</v>
      </c>
      <c r="B76" s="18">
        <f>'Qualitative Daten'!B84</f>
        <v>0</v>
      </c>
      <c r="C76" s="18">
        <f>IF('Qualitative Daten'!C84&lt;&gt;0,'Kodierte Daten '!BY77,0)</f>
        <v>0</v>
      </c>
      <c r="D76" s="18">
        <f>IF('Qualitative Daten'!C84&lt;&gt;0,'Kodierte Daten '!BZ77,0)</f>
        <v>0</v>
      </c>
      <c r="E76" s="18">
        <f>IF('Qualitative Daten'!C84&lt;&gt;0,'Kodierte Daten '!CA77,0)</f>
        <v>0</v>
      </c>
      <c r="F76" s="2">
        <f>IF('Qualitative Daten'!C84&lt;&gt;0,'Kodierte Daten '!CB77,0)</f>
        <v>0</v>
      </c>
      <c r="G76" s="2">
        <f>IF('Qualitative Daten'!C84&lt;&gt;0,'Kodierte Daten '!CC77,0)</f>
        <v>0</v>
      </c>
      <c r="H76" s="2">
        <f>IF('Qualitative Daten'!C84&lt;&gt;0,'Kodierte Daten '!CD77,0)</f>
        <v>0</v>
      </c>
      <c r="I76" s="2">
        <f>IF('Qualitative Daten'!C84&lt;&gt;0,'Kodierte Daten '!CE77,0)</f>
        <v>0</v>
      </c>
      <c r="J76" s="2">
        <f>IF('Qualitative Daten'!C84&lt;&gt;0,'Kodierte Daten '!CF77,0)</f>
        <v>0</v>
      </c>
      <c r="K76" s="18" t="str">
        <f t="shared" si="1"/>
        <v>benötigt zusätzliche Förderung</v>
      </c>
    </row>
    <row r="77" spans="1:11" x14ac:dyDescent="0.35">
      <c r="A77" s="18">
        <f>'Qualitative Daten'!A85</f>
        <v>0</v>
      </c>
      <c r="B77" s="18">
        <f>'Qualitative Daten'!B85</f>
        <v>0</v>
      </c>
      <c r="C77" s="18">
        <f>IF('Qualitative Daten'!C85&lt;&gt;0,'Kodierte Daten '!BY78,0)</f>
        <v>0</v>
      </c>
      <c r="D77" s="18">
        <f>IF('Qualitative Daten'!C85&lt;&gt;0,'Kodierte Daten '!BZ78,0)</f>
        <v>0</v>
      </c>
      <c r="E77" s="18">
        <f>IF('Qualitative Daten'!C85&lt;&gt;0,'Kodierte Daten '!CA78,0)</f>
        <v>0</v>
      </c>
      <c r="F77" s="2">
        <f>IF('Qualitative Daten'!C85&lt;&gt;0,'Kodierte Daten '!CB78,0)</f>
        <v>0</v>
      </c>
      <c r="G77" s="2">
        <f>IF('Qualitative Daten'!C85&lt;&gt;0,'Kodierte Daten '!CC78,0)</f>
        <v>0</v>
      </c>
      <c r="H77" s="2">
        <f>IF('Qualitative Daten'!C85&lt;&gt;0,'Kodierte Daten '!CD78,0)</f>
        <v>0</v>
      </c>
      <c r="I77" s="2">
        <f>IF('Qualitative Daten'!C85&lt;&gt;0,'Kodierte Daten '!CE78,0)</f>
        <v>0</v>
      </c>
      <c r="J77" s="2">
        <f>IF('Qualitative Daten'!C85&lt;&gt;0,'Kodierte Daten '!CF78,0)</f>
        <v>0</v>
      </c>
      <c r="K77" s="18" t="str">
        <f t="shared" si="1"/>
        <v>benötigt zusätzliche Förderung</v>
      </c>
    </row>
    <row r="78" spans="1:11" x14ac:dyDescent="0.35">
      <c r="A78" s="18">
        <f>'Qualitative Daten'!A86</f>
        <v>0</v>
      </c>
      <c r="B78" s="18">
        <f>'Qualitative Daten'!B86</f>
        <v>0</v>
      </c>
      <c r="C78" s="18">
        <f>IF('Qualitative Daten'!C86&lt;&gt;0,'Kodierte Daten '!BY79,0)</f>
        <v>0</v>
      </c>
      <c r="D78" s="18">
        <f>IF('Qualitative Daten'!C86&lt;&gt;0,'Kodierte Daten '!BZ79,0)</f>
        <v>0</v>
      </c>
      <c r="E78" s="18">
        <f>IF('Qualitative Daten'!C86&lt;&gt;0,'Kodierte Daten '!CA79,0)</f>
        <v>0</v>
      </c>
      <c r="F78" s="2">
        <f>IF('Qualitative Daten'!C86&lt;&gt;0,'Kodierte Daten '!CB79,0)</f>
        <v>0</v>
      </c>
      <c r="G78" s="2">
        <f>IF('Qualitative Daten'!C86&lt;&gt;0,'Kodierte Daten '!CC79,0)</f>
        <v>0</v>
      </c>
      <c r="H78" s="2">
        <f>IF('Qualitative Daten'!C86&lt;&gt;0,'Kodierte Daten '!CD79,0)</f>
        <v>0</v>
      </c>
      <c r="I78" s="2">
        <f>IF('Qualitative Daten'!C86&lt;&gt;0,'Kodierte Daten '!CE79,0)</f>
        <v>0</v>
      </c>
      <c r="J78" s="2">
        <f>IF('Qualitative Daten'!C86&lt;&gt;0,'Kodierte Daten '!CF79,0)</f>
        <v>0</v>
      </c>
      <c r="K78" s="18" t="str">
        <f t="shared" si="1"/>
        <v>benötigt zusätzliche Förderung</v>
      </c>
    </row>
    <row r="79" spans="1:11" x14ac:dyDescent="0.35">
      <c r="A79" s="18">
        <f>'Qualitative Daten'!A87</f>
        <v>0</v>
      </c>
      <c r="B79" s="18">
        <f>'Qualitative Daten'!B87</f>
        <v>0</v>
      </c>
      <c r="C79" s="18">
        <f>IF('Qualitative Daten'!C87&lt;&gt;0,'Kodierte Daten '!BY80,0)</f>
        <v>0</v>
      </c>
      <c r="D79" s="18">
        <f>IF('Qualitative Daten'!C87&lt;&gt;0,'Kodierte Daten '!BZ80,0)</f>
        <v>0</v>
      </c>
      <c r="E79" s="18">
        <f>IF('Qualitative Daten'!C87&lt;&gt;0,'Kodierte Daten '!CA80,0)</f>
        <v>0</v>
      </c>
      <c r="F79" s="2">
        <f>IF('Qualitative Daten'!C87&lt;&gt;0,'Kodierte Daten '!CB80,0)</f>
        <v>0</v>
      </c>
      <c r="G79" s="2">
        <f>IF('Qualitative Daten'!C87&lt;&gt;0,'Kodierte Daten '!CC80,0)</f>
        <v>0</v>
      </c>
      <c r="H79" s="2">
        <f>IF('Qualitative Daten'!C87&lt;&gt;0,'Kodierte Daten '!CD80,0)</f>
        <v>0</v>
      </c>
      <c r="I79" s="2">
        <f>IF('Qualitative Daten'!C87&lt;&gt;0,'Kodierte Daten '!CE80,0)</f>
        <v>0</v>
      </c>
      <c r="J79" s="2">
        <f>IF('Qualitative Daten'!C87&lt;&gt;0,'Kodierte Daten '!CF80,0)</f>
        <v>0</v>
      </c>
      <c r="K79" s="18" t="str">
        <f t="shared" si="1"/>
        <v>benötigt zusätzliche Förderung</v>
      </c>
    </row>
    <row r="80" spans="1:11" x14ac:dyDescent="0.35">
      <c r="A80" s="18">
        <f>'Qualitative Daten'!A88</f>
        <v>0</v>
      </c>
      <c r="B80" s="18">
        <f>'Qualitative Daten'!B88</f>
        <v>0</v>
      </c>
      <c r="C80" s="18">
        <f>IF('Qualitative Daten'!C88&lt;&gt;0,'Kodierte Daten '!BY81,0)</f>
        <v>0</v>
      </c>
      <c r="D80" s="18">
        <f>IF('Qualitative Daten'!C88&lt;&gt;0,'Kodierte Daten '!BZ81,0)</f>
        <v>0</v>
      </c>
      <c r="E80" s="18">
        <f>IF('Qualitative Daten'!C88&lt;&gt;0,'Kodierte Daten '!CA81,0)</f>
        <v>0</v>
      </c>
      <c r="F80" s="2">
        <f>IF('Qualitative Daten'!C88&lt;&gt;0,'Kodierte Daten '!CB81,0)</f>
        <v>0</v>
      </c>
      <c r="G80" s="2">
        <f>IF('Qualitative Daten'!C88&lt;&gt;0,'Kodierte Daten '!CC81,0)</f>
        <v>0</v>
      </c>
      <c r="H80" s="2">
        <f>IF('Qualitative Daten'!C88&lt;&gt;0,'Kodierte Daten '!CD81,0)</f>
        <v>0</v>
      </c>
      <c r="I80" s="2">
        <f>IF('Qualitative Daten'!C88&lt;&gt;0,'Kodierte Daten '!CE81,0)</f>
        <v>0</v>
      </c>
      <c r="J80" s="2">
        <f>IF('Qualitative Daten'!C88&lt;&gt;0,'Kodierte Daten '!CF81,0)</f>
        <v>0</v>
      </c>
      <c r="K80" s="18" t="str">
        <f t="shared" si="1"/>
        <v>benötigt zusätzliche Förderung</v>
      </c>
    </row>
    <row r="81" spans="1:11" x14ac:dyDescent="0.35">
      <c r="A81" s="18">
        <f>'Qualitative Daten'!A89</f>
        <v>0</v>
      </c>
      <c r="B81" s="18">
        <f>'Qualitative Daten'!B89</f>
        <v>0</v>
      </c>
      <c r="C81" s="18">
        <f>IF('Qualitative Daten'!C89&lt;&gt;0,'Kodierte Daten '!BY82,0)</f>
        <v>0</v>
      </c>
      <c r="D81" s="18">
        <f>IF('Qualitative Daten'!C89&lt;&gt;0,'Kodierte Daten '!BZ82,0)</f>
        <v>0</v>
      </c>
      <c r="E81" s="18">
        <f>IF('Qualitative Daten'!C89&lt;&gt;0,'Kodierte Daten '!CA82,0)</f>
        <v>0</v>
      </c>
      <c r="F81" s="2">
        <f>IF('Qualitative Daten'!C89&lt;&gt;0,'Kodierte Daten '!CB82,0)</f>
        <v>0</v>
      </c>
      <c r="G81" s="2">
        <f>IF('Qualitative Daten'!C89&lt;&gt;0,'Kodierte Daten '!CC82,0)</f>
        <v>0</v>
      </c>
      <c r="H81" s="2">
        <f>IF('Qualitative Daten'!C89&lt;&gt;0,'Kodierte Daten '!CD82,0)</f>
        <v>0</v>
      </c>
      <c r="I81" s="2">
        <f>IF('Qualitative Daten'!C89&lt;&gt;0,'Kodierte Daten '!CE82,0)</f>
        <v>0</v>
      </c>
      <c r="J81" s="2">
        <f>IF('Qualitative Daten'!C89&lt;&gt;0,'Kodierte Daten '!CF82,0)</f>
        <v>0</v>
      </c>
      <c r="K81" s="18" t="str">
        <f t="shared" si="1"/>
        <v>benötigt zusätzliche Förderung</v>
      </c>
    </row>
    <row r="82" spans="1:11" x14ac:dyDescent="0.35">
      <c r="A82" s="18">
        <f>'Qualitative Daten'!A90</f>
        <v>0</v>
      </c>
      <c r="B82" s="18">
        <f>'Qualitative Daten'!B90</f>
        <v>0</v>
      </c>
      <c r="C82" s="18">
        <f>IF('Qualitative Daten'!C90&lt;&gt;0,'Kodierte Daten '!BY83,0)</f>
        <v>0</v>
      </c>
      <c r="D82" s="18">
        <f>IF('Qualitative Daten'!C90&lt;&gt;0,'Kodierte Daten '!BZ83,0)</f>
        <v>0</v>
      </c>
      <c r="E82" s="18">
        <f>IF('Qualitative Daten'!C90&lt;&gt;0,'Kodierte Daten '!CA83,0)</f>
        <v>0</v>
      </c>
      <c r="F82" s="2">
        <f>IF('Qualitative Daten'!C90&lt;&gt;0,'Kodierte Daten '!CB83,0)</f>
        <v>0</v>
      </c>
      <c r="G82" s="2">
        <f>IF('Qualitative Daten'!C90&lt;&gt;0,'Kodierte Daten '!CC83,0)</f>
        <v>0</v>
      </c>
      <c r="H82" s="2">
        <f>IF('Qualitative Daten'!C90&lt;&gt;0,'Kodierte Daten '!CD83,0)</f>
        <v>0</v>
      </c>
      <c r="I82" s="2">
        <f>IF('Qualitative Daten'!C90&lt;&gt;0,'Kodierte Daten '!CE83,0)</f>
        <v>0</v>
      </c>
      <c r="J82" s="2">
        <f>IF('Qualitative Daten'!C90&lt;&gt;0,'Kodierte Daten '!CF83,0)</f>
        <v>0</v>
      </c>
      <c r="K82" s="18" t="str">
        <f t="shared" si="1"/>
        <v>benötigt zusätzliche Förderung</v>
      </c>
    </row>
    <row r="83" spans="1:11" x14ac:dyDescent="0.35">
      <c r="A83" s="18">
        <f>'Qualitative Daten'!A91</f>
        <v>0</v>
      </c>
      <c r="B83" s="18">
        <f>'Qualitative Daten'!B91</f>
        <v>0</v>
      </c>
      <c r="C83" s="18">
        <f>IF('Qualitative Daten'!C91&lt;&gt;0,'Kodierte Daten '!BY84,0)</f>
        <v>0</v>
      </c>
      <c r="D83" s="18">
        <f>IF('Qualitative Daten'!C91&lt;&gt;0,'Kodierte Daten '!BZ84,0)</f>
        <v>0</v>
      </c>
      <c r="E83" s="18">
        <f>IF('Qualitative Daten'!C91&lt;&gt;0,'Kodierte Daten '!CA84,0)</f>
        <v>0</v>
      </c>
      <c r="F83" s="2">
        <f>IF('Qualitative Daten'!C91&lt;&gt;0,'Kodierte Daten '!CB84,0)</f>
        <v>0</v>
      </c>
      <c r="G83" s="2">
        <f>IF('Qualitative Daten'!C91&lt;&gt;0,'Kodierte Daten '!CC84,0)</f>
        <v>0</v>
      </c>
      <c r="H83" s="2">
        <f>IF('Qualitative Daten'!C91&lt;&gt;0,'Kodierte Daten '!CD84,0)</f>
        <v>0</v>
      </c>
      <c r="I83" s="2">
        <f>IF('Qualitative Daten'!C91&lt;&gt;0,'Kodierte Daten '!CE84,0)</f>
        <v>0</v>
      </c>
      <c r="J83" s="2">
        <f>IF('Qualitative Daten'!C91&lt;&gt;0,'Kodierte Daten '!CF84,0)</f>
        <v>0</v>
      </c>
      <c r="K83" s="18" t="str">
        <f t="shared" si="1"/>
        <v>benötigt zusätzliche Förderung</v>
      </c>
    </row>
    <row r="84" spans="1:11" x14ac:dyDescent="0.35">
      <c r="A84" s="18">
        <f>'Qualitative Daten'!A92</f>
        <v>0</v>
      </c>
      <c r="B84" s="18">
        <f>'Qualitative Daten'!B92</f>
        <v>0</v>
      </c>
      <c r="C84" s="18">
        <f>IF('Qualitative Daten'!C92&lt;&gt;0,'Kodierte Daten '!BY85,0)</f>
        <v>0</v>
      </c>
      <c r="D84" s="18">
        <f>IF('Qualitative Daten'!C92&lt;&gt;0,'Kodierte Daten '!BZ85,0)</f>
        <v>0</v>
      </c>
      <c r="E84" s="18">
        <f>IF('Qualitative Daten'!C92&lt;&gt;0,'Kodierte Daten '!CA85,0)</f>
        <v>0</v>
      </c>
      <c r="F84" s="2">
        <f>IF('Qualitative Daten'!C92&lt;&gt;0,'Kodierte Daten '!CB85,0)</f>
        <v>0</v>
      </c>
      <c r="G84" s="2">
        <f>IF('Qualitative Daten'!C92&lt;&gt;0,'Kodierte Daten '!CC85,0)</f>
        <v>0</v>
      </c>
      <c r="H84" s="2">
        <f>IF('Qualitative Daten'!C92&lt;&gt;0,'Kodierte Daten '!CD85,0)</f>
        <v>0</v>
      </c>
      <c r="I84" s="2">
        <f>IF('Qualitative Daten'!C92&lt;&gt;0,'Kodierte Daten '!CE85,0)</f>
        <v>0</v>
      </c>
      <c r="J84" s="2">
        <f>IF('Qualitative Daten'!C92&lt;&gt;0,'Kodierte Daten '!CF85,0)</f>
        <v>0</v>
      </c>
      <c r="K84" s="18" t="str">
        <f t="shared" si="1"/>
        <v>benötigt zusätzliche Förderung</v>
      </c>
    </row>
    <row r="85" spans="1:11" x14ac:dyDescent="0.35">
      <c r="A85" s="18">
        <f>'Qualitative Daten'!A93</f>
        <v>0</v>
      </c>
      <c r="B85" s="18">
        <f>'Qualitative Daten'!B93</f>
        <v>0</v>
      </c>
      <c r="C85" s="18">
        <f>IF('Qualitative Daten'!C93&lt;&gt;0,'Kodierte Daten '!BY86,0)</f>
        <v>0</v>
      </c>
      <c r="D85" s="18">
        <f>IF('Qualitative Daten'!C93&lt;&gt;0,'Kodierte Daten '!BZ86,0)</f>
        <v>0</v>
      </c>
      <c r="E85" s="18">
        <f>IF('Qualitative Daten'!C93&lt;&gt;0,'Kodierte Daten '!CA86,0)</f>
        <v>0</v>
      </c>
      <c r="F85" s="2">
        <f>IF('Qualitative Daten'!C93&lt;&gt;0,'Kodierte Daten '!CB86,0)</f>
        <v>0</v>
      </c>
      <c r="G85" s="2">
        <f>IF('Qualitative Daten'!C93&lt;&gt;0,'Kodierte Daten '!CC86,0)</f>
        <v>0</v>
      </c>
      <c r="H85" s="2">
        <f>IF('Qualitative Daten'!C93&lt;&gt;0,'Kodierte Daten '!CD86,0)</f>
        <v>0</v>
      </c>
      <c r="I85" s="2">
        <f>IF('Qualitative Daten'!C93&lt;&gt;0,'Kodierte Daten '!CE86,0)</f>
        <v>0</v>
      </c>
      <c r="J85" s="2">
        <f>IF('Qualitative Daten'!C93&lt;&gt;0,'Kodierte Daten '!CF86,0)</f>
        <v>0</v>
      </c>
      <c r="K85" s="18" t="str">
        <f t="shared" si="1"/>
        <v>benötigt zusätzliche Förderung</v>
      </c>
    </row>
    <row r="86" spans="1:11" x14ac:dyDescent="0.35">
      <c r="A86" s="18">
        <f>'Qualitative Daten'!A94</f>
        <v>0</v>
      </c>
      <c r="B86" s="18">
        <f>'Qualitative Daten'!B94</f>
        <v>0</v>
      </c>
      <c r="C86" s="18">
        <f>IF('Qualitative Daten'!C94&lt;&gt;0,'Kodierte Daten '!BY87,0)</f>
        <v>0</v>
      </c>
      <c r="D86" s="18">
        <f>IF('Qualitative Daten'!C94&lt;&gt;0,'Kodierte Daten '!BZ87,0)</f>
        <v>0</v>
      </c>
      <c r="E86" s="18">
        <f>IF('Qualitative Daten'!C94&lt;&gt;0,'Kodierte Daten '!CA87,0)</f>
        <v>0</v>
      </c>
      <c r="F86" s="2">
        <f>IF('Qualitative Daten'!C94&lt;&gt;0,'Kodierte Daten '!CB87,0)</f>
        <v>0</v>
      </c>
      <c r="G86" s="2">
        <f>IF('Qualitative Daten'!C94&lt;&gt;0,'Kodierte Daten '!CC87,0)</f>
        <v>0</v>
      </c>
      <c r="H86" s="2">
        <f>IF('Qualitative Daten'!C94&lt;&gt;0,'Kodierte Daten '!CD87,0)</f>
        <v>0</v>
      </c>
      <c r="I86" s="2">
        <f>IF('Qualitative Daten'!C94&lt;&gt;0,'Kodierte Daten '!CE87,0)</f>
        <v>0</v>
      </c>
      <c r="J86" s="2">
        <f>IF('Qualitative Daten'!C94&lt;&gt;0,'Kodierte Daten '!CF87,0)</f>
        <v>0</v>
      </c>
      <c r="K86" s="18" t="str">
        <f t="shared" si="1"/>
        <v>benötigt zusätzliche Förderung</v>
      </c>
    </row>
    <row r="87" spans="1:11" x14ac:dyDescent="0.35">
      <c r="A87" s="18">
        <f>'Qualitative Daten'!A95</f>
        <v>0</v>
      </c>
      <c r="B87" s="18">
        <f>'Qualitative Daten'!B95</f>
        <v>0</v>
      </c>
      <c r="C87" s="18">
        <f>IF('Qualitative Daten'!C95&lt;&gt;0,'Kodierte Daten '!BY88,0)</f>
        <v>0</v>
      </c>
      <c r="D87" s="18">
        <f>IF('Qualitative Daten'!C95&lt;&gt;0,'Kodierte Daten '!BZ88,0)</f>
        <v>0</v>
      </c>
      <c r="E87" s="18">
        <f>IF('Qualitative Daten'!C95&lt;&gt;0,'Kodierte Daten '!CA88,0)</f>
        <v>0</v>
      </c>
      <c r="F87" s="2">
        <f>IF('Qualitative Daten'!C95&lt;&gt;0,'Kodierte Daten '!CB88,0)</f>
        <v>0</v>
      </c>
      <c r="G87" s="2">
        <f>IF('Qualitative Daten'!C95&lt;&gt;0,'Kodierte Daten '!CC88,0)</f>
        <v>0</v>
      </c>
      <c r="H87" s="2">
        <f>IF('Qualitative Daten'!C95&lt;&gt;0,'Kodierte Daten '!CD88,0)</f>
        <v>0</v>
      </c>
      <c r="I87" s="2">
        <f>IF('Qualitative Daten'!C95&lt;&gt;0,'Kodierte Daten '!CE88,0)</f>
        <v>0</v>
      </c>
      <c r="J87" s="2">
        <f>IF('Qualitative Daten'!C95&lt;&gt;0,'Kodierte Daten '!CF88,0)</f>
        <v>0</v>
      </c>
      <c r="K87" s="18" t="str">
        <f t="shared" si="1"/>
        <v>benötigt zusätzliche Förderung</v>
      </c>
    </row>
    <row r="88" spans="1:11" x14ac:dyDescent="0.35">
      <c r="A88" s="18">
        <f>'Qualitative Daten'!A96</f>
        <v>0</v>
      </c>
      <c r="B88" s="18">
        <f>'Qualitative Daten'!B96</f>
        <v>0</v>
      </c>
      <c r="C88" s="18">
        <f>IF('Qualitative Daten'!C96&lt;&gt;0,'Kodierte Daten '!BY89,0)</f>
        <v>0</v>
      </c>
      <c r="D88" s="18">
        <f>IF('Qualitative Daten'!C96&lt;&gt;0,'Kodierte Daten '!BZ89,0)</f>
        <v>0</v>
      </c>
      <c r="E88" s="18">
        <f>IF('Qualitative Daten'!C96&lt;&gt;0,'Kodierte Daten '!CA89,0)</f>
        <v>0</v>
      </c>
      <c r="F88" s="2">
        <f>IF('Qualitative Daten'!C96&lt;&gt;0,'Kodierte Daten '!CB89,0)</f>
        <v>0</v>
      </c>
      <c r="G88" s="2">
        <f>IF('Qualitative Daten'!C96&lt;&gt;0,'Kodierte Daten '!CC89,0)</f>
        <v>0</v>
      </c>
      <c r="H88" s="2">
        <f>IF('Qualitative Daten'!C96&lt;&gt;0,'Kodierte Daten '!CD89,0)</f>
        <v>0</v>
      </c>
      <c r="I88" s="2">
        <f>IF('Qualitative Daten'!C96&lt;&gt;0,'Kodierte Daten '!CE89,0)</f>
        <v>0</v>
      </c>
      <c r="J88" s="2">
        <f>IF('Qualitative Daten'!C96&lt;&gt;0,'Kodierte Daten '!CF89,0)</f>
        <v>0</v>
      </c>
      <c r="K88" s="18" t="str">
        <f t="shared" si="1"/>
        <v>benötigt zusätzliche Förderung</v>
      </c>
    </row>
    <row r="89" spans="1:11" x14ac:dyDescent="0.35">
      <c r="A89" s="18">
        <f>'Qualitative Daten'!A97</f>
        <v>0</v>
      </c>
      <c r="B89" s="18">
        <f>'Qualitative Daten'!B97</f>
        <v>0</v>
      </c>
      <c r="C89" s="18">
        <f>IF('Qualitative Daten'!C97&lt;&gt;0,'Kodierte Daten '!BY90,0)</f>
        <v>0</v>
      </c>
      <c r="D89" s="18">
        <f>IF('Qualitative Daten'!C97&lt;&gt;0,'Kodierte Daten '!BZ90,0)</f>
        <v>0</v>
      </c>
      <c r="E89" s="18">
        <f>IF('Qualitative Daten'!C97&lt;&gt;0,'Kodierte Daten '!CA90,0)</f>
        <v>0</v>
      </c>
      <c r="F89" s="2">
        <f>IF('Qualitative Daten'!C97&lt;&gt;0,'Kodierte Daten '!CB90,0)</f>
        <v>0</v>
      </c>
      <c r="G89" s="2">
        <f>IF('Qualitative Daten'!C97&lt;&gt;0,'Kodierte Daten '!CC90,0)</f>
        <v>0</v>
      </c>
      <c r="H89" s="2">
        <f>IF('Qualitative Daten'!C97&lt;&gt;0,'Kodierte Daten '!CD90,0)</f>
        <v>0</v>
      </c>
      <c r="I89" s="2">
        <f>IF('Qualitative Daten'!C97&lt;&gt;0,'Kodierte Daten '!CE90,0)</f>
        <v>0</v>
      </c>
      <c r="J89" s="2">
        <f>IF('Qualitative Daten'!C97&lt;&gt;0,'Kodierte Daten '!CF90,0)</f>
        <v>0</v>
      </c>
      <c r="K89" s="18" t="str">
        <f t="shared" si="1"/>
        <v>benötigt zusätzliche Förderung</v>
      </c>
    </row>
    <row r="90" spans="1:11" x14ac:dyDescent="0.35">
      <c r="A90" s="18">
        <f>'Qualitative Daten'!A98</f>
        <v>0</v>
      </c>
      <c r="B90" s="18">
        <f>'Qualitative Daten'!B98</f>
        <v>0</v>
      </c>
      <c r="C90" s="18">
        <f>IF('Qualitative Daten'!C98&lt;&gt;0,'Kodierte Daten '!BY91,0)</f>
        <v>0</v>
      </c>
      <c r="D90" s="18">
        <f>IF('Qualitative Daten'!C98&lt;&gt;0,'Kodierte Daten '!BZ91,0)</f>
        <v>0</v>
      </c>
      <c r="E90" s="18">
        <f>IF('Qualitative Daten'!C98&lt;&gt;0,'Kodierte Daten '!CA91,0)</f>
        <v>0</v>
      </c>
      <c r="F90" s="2">
        <f>IF('Qualitative Daten'!C98&lt;&gt;0,'Kodierte Daten '!CB91,0)</f>
        <v>0</v>
      </c>
      <c r="G90" s="2">
        <f>IF('Qualitative Daten'!C98&lt;&gt;0,'Kodierte Daten '!CC91,0)</f>
        <v>0</v>
      </c>
      <c r="H90" s="2">
        <f>IF('Qualitative Daten'!C98&lt;&gt;0,'Kodierte Daten '!CD91,0)</f>
        <v>0</v>
      </c>
      <c r="I90" s="2">
        <f>IF('Qualitative Daten'!C98&lt;&gt;0,'Kodierte Daten '!CE91,0)</f>
        <v>0</v>
      </c>
      <c r="J90" s="2">
        <f>IF('Qualitative Daten'!C98&lt;&gt;0,'Kodierte Daten '!CF91,0)</f>
        <v>0</v>
      </c>
      <c r="K90" s="18" t="str">
        <f t="shared" si="1"/>
        <v>benötigt zusätzliche Förderung</v>
      </c>
    </row>
    <row r="91" spans="1:11" x14ac:dyDescent="0.35">
      <c r="A91" s="18">
        <f>'Qualitative Daten'!A99</f>
        <v>0</v>
      </c>
      <c r="B91" s="18">
        <f>'Qualitative Daten'!B99</f>
        <v>0</v>
      </c>
      <c r="C91" s="18">
        <f>IF('Qualitative Daten'!C99&lt;&gt;0,'Kodierte Daten '!BY92,0)</f>
        <v>0</v>
      </c>
      <c r="D91" s="18">
        <f>IF('Qualitative Daten'!C99&lt;&gt;0,'Kodierte Daten '!BZ92,0)</f>
        <v>0</v>
      </c>
      <c r="E91" s="18">
        <f>IF('Qualitative Daten'!C99&lt;&gt;0,'Kodierte Daten '!CA92,0)</f>
        <v>0</v>
      </c>
      <c r="F91" s="2">
        <f>IF('Qualitative Daten'!C99&lt;&gt;0,'Kodierte Daten '!CB92,0)</f>
        <v>0</v>
      </c>
      <c r="G91" s="2">
        <f>IF('Qualitative Daten'!C99&lt;&gt;0,'Kodierte Daten '!CC92,0)</f>
        <v>0</v>
      </c>
      <c r="H91" s="2">
        <f>IF('Qualitative Daten'!C99&lt;&gt;0,'Kodierte Daten '!CD92,0)</f>
        <v>0</v>
      </c>
      <c r="I91" s="2">
        <f>IF('Qualitative Daten'!C99&lt;&gt;0,'Kodierte Daten '!CE92,0)</f>
        <v>0</v>
      </c>
      <c r="J91" s="2">
        <f>IF('Qualitative Daten'!C99&lt;&gt;0,'Kodierte Daten '!CF92,0)</f>
        <v>0</v>
      </c>
      <c r="K91" s="18" t="str">
        <f t="shared" si="1"/>
        <v>benötigt zusätzliche Förderung</v>
      </c>
    </row>
    <row r="92" spans="1:11" x14ac:dyDescent="0.35">
      <c r="A92" s="18">
        <f>'Qualitative Daten'!A100</f>
        <v>0</v>
      </c>
      <c r="B92" s="18">
        <f>'Qualitative Daten'!B100</f>
        <v>0</v>
      </c>
      <c r="C92" s="18">
        <f>IF('Qualitative Daten'!C100&lt;&gt;0,'Kodierte Daten '!BY93,0)</f>
        <v>0</v>
      </c>
      <c r="D92" s="18">
        <f>IF('Qualitative Daten'!C100&lt;&gt;0,'Kodierte Daten '!BZ93,0)</f>
        <v>0</v>
      </c>
      <c r="E92" s="18">
        <f>IF('Qualitative Daten'!C100&lt;&gt;0,'Kodierte Daten '!CA93,0)</f>
        <v>0</v>
      </c>
      <c r="F92" s="2">
        <f>IF('Qualitative Daten'!C100&lt;&gt;0,'Kodierte Daten '!CB93,0)</f>
        <v>0</v>
      </c>
      <c r="G92" s="2">
        <f>IF('Qualitative Daten'!C100&lt;&gt;0,'Kodierte Daten '!CC93,0)</f>
        <v>0</v>
      </c>
      <c r="H92" s="2">
        <f>IF('Qualitative Daten'!C100&lt;&gt;0,'Kodierte Daten '!CD93,0)</f>
        <v>0</v>
      </c>
      <c r="I92" s="2">
        <f>IF('Qualitative Daten'!C100&lt;&gt;0,'Kodierte Daten '!CE93,0)</f>
        <v>0</v>
      </c>
      <c r="J92" s="2">
        <f>IF('Qualitative Daten'!C100&lt;&gt;0,'Kodierte Daten '!CF93,0)</f>
        <v>0</v>
      </c>
      <c r="K92" s="18" t="str">
        <f t="shared" si="1"/>
        <v>benötigt zusätzliche Förderung</v>
      </c>
    </row>
    <row r="93" spans="1:11" x14ac:dyDescent="0.35">
      <c r="A93" s="18">
        <f>'Qualitative Daten'!A101</f>
        <v>0</v>
      </c>
      <c r="B93" s="18">
        <f>'Qualitative Daten'!B101</f>
        <v>0</v>
      </c>
      <c r="C93" s="18">
        <f>IF('Qualitative Daten'!C101&lt;&gt;0,'Kodierte Daten '!BY94,0)</f>
        <v>0</v>
      </c>
      <c r="D93" s="18">
        <f>IF('Qualitative Daten'!C101&lt;&gt;0,'Kodierte Daten '!BZ94,0)</f>
        <v>0</v>
      </c>
      <c r="E93" s="18">
        <f>IF('Qualitative Daten'!C101&lt;&gt;0,'Kodierte Daten '!CA94,0)</f>
        <v>0</v>
      </c>
      <c r="F93" s="2">
        <f>IF('Qualitative Daten'!C101&lt;&gt;0,'Kodierte Daten '!CB94,0)</f>
        <v>0</v>
      </c>
      <c r="G93" s="2">
        <f>IF('Qualitative Daten'!C101&lt;&gt;0,'Kodierte Daten '!CC94,0)</f>
        <v>0</v>
      </c>
      <c r="H93" s="2">
        <f>IF('Qualitative Daten'!C101&lt;&gt;0,'Kodierte Daten '!CD94,0)</f>
        <v>0</v>
      </c>
      <c r="I93" s="2">
        <f>IF('Qualitative Daten'!C101&lt;&gt;0,'Kodierte Daten '!CE94,0)</f>
        <v>0</v>
      </c>
      <c r="J93" s="2">
        <f>IF('Qualitative Daten'!C101&lt;&gt;0,'Kodierte Daten '!CF94,0)</f>
        <v>0</v>
      </c>
      <c r="K93" s="18" t="str">
        <f t="shared" si="1"/>
        <v>benötigt zusätzliche Förderung</v>
      </c>
    </row>
    <row r="94" spans="1:11" x14ac:dyDescent="0.35">
      <c r="A94" s="18">
        <f>'Qualitative Daten'!A102</f>
        <v>0</v>
      </c>
      <c r="B94" s="18">
        <f>'Qualitative Daten'!B102</f>
        <v>0</v>
      </c>
      <c r="C94" s="18">
        <f>IF('Qualitative Daten'!C102&lt;&gt;0,'Kodierte Daten '!BY95,0)</f>
        <v>0</v>
      </c>
      <c r="D94" s="18">
        <f>IF('Qualitative Daten'!C102&lt;&gt;0,'Kodierte Daten '!BZ95,0)</f>
        <v>0</v>
      </c>
      <c r="E94" s="18">
        <f>IF('Qualitative Daten'!C102&lt;&gt;0,'Kodierte Daten '!CA95,0)</f>
        <v>0</v>
      </c>
      <c r="F94" s="2">
        <f>IF('Qualitative Daten'!C102&lt;&gt;0,'Kodierte Daten '!CB95,0)</f>
        <v>0</v>
      </c>
      <c r="G94" s="2">
        <f>IF('Qualitative Daten'!C102&lt;&gt;0,'Kodierte Daten '!CC95,0)</f>
        <v>0</v>
      </c>
      <c r="H94" s="2">
        <f>IF('Qualitative Daten'!C102&lt;&gt;0,'Kodierte Daten '!CD95,0)</f>
        <v>0</v>
      </c>
      <c r="I94" s="2">
        <f>IF('Qualitative Daten'!C102&lt;&gt;0,'Kodierte Daten '!CE95,0)</f>
        <v>0</v>
      </c>
      <c r="J94" s="2">
        <f>IF('Qualitative Daten'!C102&lt;&gt;0,'Kodierte Daten '!CF95,0)</f>
        <v>0</v>
      </c>
      <c r="K94" s="18" t="str">
        <f t="shared" si="1"/>
        <v>benötigt zusätzliche Förderung</v>
      </c>
    </row>
    <row r="95" spans="1:11" x14ac:dyDescent="0.35">
      <c r="A95" s="18">
        <f>'Qualitative Daten'!A103</f>
        <v>0</v>
      </c>
      <c r="B95" s="18">
        <f>'Qualitative Daten'!B103</f>
        <v>0</v>
      </c>
      <c r="C95" s="18">
        <f>IF('Qualitative Daten'!C103&lt;&gt;0,'Kodierte Daten '!BY96,0)</f>
        <v>0</v>
      </c>
      <c r="D95" s="18">
        <f>IF('Qualitative Daten'!C103&lt;&gt;0,'Kodierte Daten '!BZ96,0)</f>
        <v>0</v>
      </c>
      <c r="E95" s="18">
        <f>IF('Qualitative Daten'!C103&lt;&gt;0,'Kodierte Daten '!CA96,0)</f>
        <v>0</v>
      </c>
      <c r="F95" s="2">
        <f>IF('Qualitative Daten'!C103&lt;&gt;0,'Kodierte Daten '!CB96,0)</f>
        <v>0</v>
      </c>
      <c r="G95" s="2">
        <f>IF('Qualitative Daten'!C103&lt;&gt;0,'Kodierte Daten '!CC96,0)</f>
        <v>0</v>
      </c>
      <c r="H95" s="2">
        <f>IF('Qualitative Daten'!C103&lt;&gt;0,'Kodierte Daten '!CD96,0)</f>
        <v>0</v>
      </c>
      <c r="I95" s="2">
        <f>IF('Qualitative Daten'!C103&lt;&gt;0,'Kodierte Daten '!CE96,0)</f>
        <v>0</v>
      </c>
      <c r="J95" s="2">
        <f>IF('Qualitative Daten'!C103&lt;&gt;0,'Kodierte Daten '!CF96,0)</f>
        <v>0</v>
      </c>
      <c r="K95" s="18" t="str">
        <f t="shared" si="1"/>
        <v>benötigt zusätzliche Förderung</v>
      </c>
    </row>
    <row r="96" spans="1:11" x14ac:dyDescent="0.35">
      <c r="A96" s="18">
        <f>'Qualitative Daten'!A104</f>
        <v>0</v>
      </c>
      <c r="B96" s="18">
        <f>'Qualitative Daten'!B104</f>
        <v>0</v>
      </c>
      <c r="C96" s="18">
        <f>IF('Qualitative Daten'!C104&lt;&gt;0,'Kodierte Daten '!BY97,0)</f>
        <v>0</v>
      </c>
      <c r="D96" s="18">
        <f>IF('Qualitative Daten'!C104&lt;&gt;0,'Kodierte Daten '!BZ97,0)</f>
        <v>0</v>
      </c>
      <c r="E96" s="18">
        <f>IF('Qualitative Daten'!C104&lt;&gt;0,'Kodierte Daten '!CA97,0)</f>
        <v>0</v>
      </c>
      <c r="F96" s="2">
        <f>IF('Qualitative Daten'!C104&lt;&gt;0,'Kodierte Daten '!CB97,0)</f>
        <v>0</v>
      </c>
      <c r="G96" s="2">
        <f>IF('Qualitative Daten'!C104&lt;&gt;0,'Kodierte Daten '!CC97,0)</f>
        <v>0</v>
      </c>
      <c r="H96" s="2">
        <f>IF('Qualitative Daten'!C104&lt;&gt;0,'Kodierte Daten '!CD97,0)</f>
        <v>0</v>
      </c>
      <c r="I96" s="2">
        <f>IF('Qualitative Daten'!C104&lt;&gt;0,'Kodierte Daten '!CE97,0)</f>
        <v>0</v>
      </c>
      <c r="J96" s="2">
        <f>IF('Qualitative Daten'!C104&lt;&gt;0,'Kodierte Daten '!CF97,0)</f>
        <v>0</v>
      </c>
      <c r="K96" s="18" t="str">
        <f t="shared" si="1"/>
        <v>benötigt zusätzliche Förderung</v>
      </c>
    </row>
    <row r="97" spans="1:11" x14ac:dyDescent="0.35">
      <c r="A97" s="18">
        <f>'Qualitative Daten'!A105</f>
        <v>0</v>
      </c>
      <c r="B97" s="18">
        <f>'Qualitative Daten'!B105</f>
        <v>0</v>
      </c>
      <c r="C97" s="18">
        <f>IF('Qualitative Daten'!C105&lt;&gt;0,'Kodierte Daten '!BY98,0)</f>
        <v>0</v>
      </c>
      <c r="D97" s="18">
        <f>IF('Qualitative Daten'!C105&lt;&gt;0,'Kodierte Daten '!BZ98,0)</f>
        <v>0</v>
      </c>
      <c r="E97" s="18">
        <f>IF('Qualitative Daten'!C105&lt;&gt;0,'Kodierte Daten '!CA98,0)</f>
        <v>0</v>
      </c>
      <c r="F97" s="2">
        <f>IF('Qualitative Daten'!C105&lt;&gt;0,'Kodierte Daten '!CB98,0)</f>
        <v>0</v>
      </c>
      <c r="G97" s="2">
        <f>IF('Qualitative Daten'!C105&lt;&gt;0,'Kodierte Daten '!CC98,0)</f>
        <v>0</v>
      </c>
      <c r="H97" s="2">
        <f>IF('Qualitative Daten'!C105&lt;&gt;0,'Kodierte Daten '!CD98,0)</f>
        <v>0</v>
      </c>
      <c r="I97" s="2">
        <f>IF('Qualitative Daten'!C105&lt;&gt;0,'Kodierte Daten '!CE98,0)</f>
        <v>0</v>
      </c>
      <c r="J97" s="2">
        <f>IF('Qualitative Daten'!C105&lt;&gt;0,'Kodierte Daten '!CF98,0)</f>
        <v>0</v>
      </c>
      <c r="K97" s="18" t="str">
        <f t="shared" si="1"/>
        <v>benötigt zusätzliche Förderung</v>
      </c>
    </row>
    <row r="98" spans="1:11" x14ac:dyDescent="0.35">
      <c r="A98" s="18">
        <f>'Qualitative Daten'!A106</f>
        <v>0</v>
      </c>
      <c r="B98" s="18">
        <f>'Qualitative Daten'!B106</f>
        <v>0</v>
      </c>
      <c r="C98" s="18">
        <f>IF('Qualitative Daten'!C106&lt;&gt;0,'Kodierte Daten '!BY99,0)</f>
        <v>0</v>
      </c>
      <c r="D98" s="18">
        <f>IF('Qualitative Daten'!C106&lt;&gt;0,'Kodierte Daten '!BZ99,0)</f>
        <v>0</v>
      </c>
      <c r="E98" s="18">
        <f>IF('Qualitative Daten'!C106&lt;&gt;0,'Kodierte Daten '!CA99,0)</f>
        <v>0</v>
      </c>
      <c r="F98" s="2">
        <f>IF('Qualitative Daten'!C106&lt;&gt;0,'Kodierte Daten '!CB99,0)</f>
        <v>0</v>
      </c>
      <c r="G98" s="2">
        <f>IF('Qualitative Daten'!C106&lt;&gt;0,'Kodierte Daten '!CC99,0)</f>
        <v>0</v>
      </c>
      <c r="H98" s="2">
        <f>IF('Qualitative Daten'!C106&lt;&gt;0,'Kodierte Daten '!CD99,0)</f>
        <v>0</v>
      </c>
      <c r="I98" s="2">
        <f>IF('Qualitative Daten'!C106&lt;&gt;0,'Kodierte Daten '!CE99,0)</f>
        <v>0</v>
      </c>
      <c r="J98" s="2">
        <f>IF('Qualitative Daten'!C106&lt;&gt;0,'Kodierte Daten '!CF99,0)</f>
        <v>0</v>
      </c>
      <c r="K98" s="18" t="str">
        <f t="shared" si="1"/>
        <v>benötigt zusätzliche Förderung</v>
      </c>
    </row>
    <row r="99" spans="1:11" x14ac:dyDescent="0.35">
      <c r="A99" s="18">
        <f>'Qualitative Daten'!A107</f>
        <v>0</v>
      </c>
      <c r="B99" s="18">
        <f>'Qualitative Daten'!B107</f>
        <v>0</v>
      </c>
      <c r="C99" s="18">
        <f>IF('Qualitative Daten'!C107&lt;&gt;0,'Kodierte Daten '!BY100,0)</f>
        <v>0</v>
      </c>
      <c r="D99" s="18">
        <f>IF('Qualitative Daten'!C107&lt;&gt;0,'Kodierte Daten '!BZ100,0)</f>
        <v>0</v>
      </c>
      <c r="E99" s="18">
        <f>IF('Qualitative Daten'!C107&lt;&gt;0,'Kodierte Daten '!CA100,0)</f>
        <v>0</v>
      </c>
      <c r="F99" s="2">
        <f>IF('Qualitative Daten'!C107&lt;&gt;0,'Kodierte Daten '!CB100,0)</f>
        <v>0</v>
      </c>
      <c r="G99" s="2">
        <f>IF('Qualitative Daten'!C107&lt;&gt;0,'Kodierte Daten '!CC100,0)</f>
        <v>0</v>
      </c>
      <c r="H99" s="2">
        <f>IF('Qualitative Daten'!C107&lt;&gt;0,'Kodierte Daten '!CD100,0)</f>
        <v>0</v>
      </c>
      <c r="I99" s="2">
        <f>IF('Qualitative Daten'!C107&lt;&gt;0,'Kodierte Daten '!CE100,0)</f>
        <v>0</v>
      </c>
      <c r="J99" s="2">
        <f>IF('Qualitative Daten'!C107&lt;&gt;0,'Kodierte Daten '!CF100,0)</f>
        <v>0</v>
      </c>
      <c r="K99" s="18" t="str">
        <f t="shared" si="1"/>
        <v>benötigt zusätzliche Förderung</v>
      </c>
    </row>
    <row r="100" spans="1:11" x14ac:dyDescent="0.35">
      <c r="A100" s="18">
        <f>'Qualitative Daten'!A108</f>
        <v>0</v>
      </c>
      <c r="B100" s="18">
        <f>'Qualitative Daten'!B108</f>
        <v>0</v>
      </c>
      <c r="C100" s="18">
        <f>IF('Qualitative Daten'!C108&lt;&gt;0,'Kodierte Daten '!BY101,0)</f>
        <v>0</v>
      </c>
      <c r="D100" s="18">
        <f>IF('Qualitative Daten'!C108&lt;&gt;0,'Kodierte Daten '!BZ101,0)</f>
        <v>0</v>
      </c>
      <c r="E100" s="18">
        <f>IF('Qualitative Daten'!C108&lt;&gt;0,'Kodierte Daten '!CA101,0)</f>
        <v>0</v>
      </c>
      <c r="F100" s="2">
        <f>IF('Qualitative Daten'!C108&lt;&gt;0,'Kodierte Daten '!CB101,0)</f>
        <v>0</v>
      </c>
      <c r="G100" s="2">
        <f>IF('Qualitative Daten'!C108&lt;&gt;0,'Kodierte Daten '!CC101,0)</f>
        <v>0</v>
      </c>
      <c r="H100" s="2">
        <f>IF('Qualitative Daten'!C108&lt;&gt;0,'Kodierte Daten '!CD101,0)</f>
        <v>0</v>
      </c>
      <c r="I100" s="2">
        <f>IF('Qualitative Daten'!C108&lt;&gt;0,'Kodierte Daten '!CE101,0)</f>
        <v>0</v>
      </c>
      <c r="J100" s="2">
        <f>IF('Qualitative Daten'!C108&lt;&gt;0,'Kodierte Daten '!CF101,0)</f>
        <v>0</v>
      </c>
      <c r="K100" s="18" t="str">
        <f t="shared" si="1"/>
        <v>benötigt zusätzliche Förderung</v>
      </c>
    </row>
    <row r="101" spans="1:11" x14ac:dyDescent="0.35">
      <c r="A101" s="18">
        <f>'Qualitative Daten'!A109</f>
        <v>0</v>
      </c>
      <c r="B101" s="18">
        <f>'Qualitative Daten'!B109</f>
        <v>0</v>
      </c>
      <c r="C101" s="18">
        <f>IF('Qualitative Daten'!C109&lt;&gt;0,'Kodierte Daten '!BY102,0)</f>
        <v>0</v>
      </c>
      <c r="D101" s="18">
        <f>IF('Qualitative Daten'!C109&lt;&gt;0,'Kodierte Daten '!BZ102,0)</f>
        <v>0</v>
      </c>
      <c r="E101" s="18">
        <f>IF('Qualitative Daten'!C109&lt;&gt;0,'Kodierte Daten '!CA102,0)</f>
        <v>0</v>
      </c>
      <c r="F101" s="2">
        <f>IF('Qualitative Daten'!C109&lt;&gt;0,'Kodierte Daten '!CB102,0)</f>
        <v>0</v>
      </c>
      <c r="G101" s="2">
        <f>IF('Qualitative Daten'!C109&lt;&gt;0,'Kodierte Daten '!CC102,0)</f>
        <v>0</v>
      </c>
      <c r="H101" s="2">
        <f>IF('Qualitative Daten'!C109&lt;&gt;0,'Kodierte Daten '!CD102,0)</f>
        <v>0</v>
      </c>
      <c r="I101" s="2">
        <f>IF('Qualitative Daten'!C109&lt;&gt;0,'Kodierte Daten '!CE102,0)</f>
        <v>0</v>
      </c>
      <c r="J101" s="2">
        <f>IF('Qualitative Daten'!C109&lt;&gt;0,'Kodierte Daten '!CF102,0)</f>
        <v>0</v>
      </c>
      <c r="K101" s="18" t="str">
        <f t="shared" si="1"/>
        <v>benötigt zusätzliche Förderung</v>
      </c>
    </row>
  </sheetData>
  <conditionalFormatting sqref="K1:K1048576">
    <cfRule type="containsText" dxfId="2" priority="8" operator="containsText" text="zunächst keine Förderung erforderlich">
      <formula>NOT(ISERROR(SEARCH("zunächst keine Förderung erforderlich",K1)))</formula>
    </cfRule>
    <cfRule type="containsText" dxfId="1" priority="9" operator="containsText" text="sollte in den nächsten Wochen und Monaten beobachtet werden">
      <formula>NOT(ISERROR(SEARCH("sollte in den nächsten Wochen und Monaten beobachtet werden",K1)))</formula>
    </cfRule>
    <cfRule type="containsText" dxfId="0" priority="10" operator="containsText" text="benötigt zusätzliche Förderung">
      <formula>NOT(ISERROR(SEARCH("benötigt zusätzliche Förderung",K1)))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Qualitative Daten</vt:lpstr>
      <vt:lpstr>Kodierte Daten 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Anhalt</dc:creator>
  <cp:lastModifiedBy>Leon Anhalt</cp:lastModifiedBy>
  <dcterms:created xsi:type="dcterms:W3CDTF">2025-05-19T14:00:39Z</dcterms:created>
  <dcterms:modified xsi:type="dcterms:W3CDTF">2025-12-05T11:08:16Z</dcterms:modified>
</cp:coreProperties>
</file>